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gvegaa\Dropbox\ASESORIA\5-Administrativo\2024\Solicitud de informes\"/>
    </mc:Choice>
  </mc:AlternateContent>
  <xr:revisionPtr revIDLastSave="0" documentId="13_ncr:1_{5B2AB1B7-7233-49FE-97F3-12BDDFFF3157}" xr6:coauthVersionLast="47" xr6:coauthVersionMax="47" xr10:uidLastSave="{00000000-0000-0000-0000-000000000000}"/>
  <bookViews>
    <workbookView xWindow="28680" yWindow="-120" windowWidth="20730" windowHeight="11040" activeTab="2" xr2:uid="{00000000-000D-0000-FFFF-FFFF00000000}"/>
  </bookViews>
  <sheets>
    <sheet name="Informe Económico" sheetId="1" r:id="rId1"/>
    <sheet name="Ejemplo IE-Cafetería" sheetId="2" r:id="rId2"/>
    <sheet name="Ejemplo IE-Cerdos" sheetId="3" r:id="rId3"/>
  </sheets>
  <definedNames>
    <definedName name="_xlnm.Print_Titles" localSheetId="1">'Ejemplo IE-Cafetería'!$1:$17</definedName>
    <definedName name="_xlnm.Print_Titles" localSheetId="2">'Ejemplo IE-Cerdos'!$1:$17</definedName>
    <definedName name="_xlnm.Print_Titles" localSheetId="0">'Informe Económico'!$1:$17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3" l="1"/>
  <c r="F34" i="3"/>
  <c r="E34" i="3"/>
  <c r="G18" i="3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F30" i="2"/>
  <c r="E30" i="2"/>
  <c r="G30" i="2" s="1"/>
  <c r="G19" i="2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18" i="2"/>
  <c r="G28" i="1" l="1"/>
  <c r="G22" i="1"/>
  <c r="G23" i="1"/>
  <c r="G24" i="1"/>
  <c r="G25" i="1"/>
  <c r="G26" i="1"/>
  <c r="G27" i="1"/>
  <c r="F38" i="1"/>
  <c r="E38" i="1"/>
  <c r="G38" i="1" s="1"/>
  <c r="G37" i="1"/>
  <c r="G36" i="1"/>
  <c r="G35" i="1"/>
  <c r="G34" i="1"/>
  <c r="G33" i="1"/>
  <c r="G32" i="1"/>
  <c r="G31" i="1"/>
  <c r="G30" i="1"/>
  <c r="G29" i="1"/>
  <c r="G21" i="1"/>
  <c r="G20" i="1"/>
  <c r="G19" i="1"/>
  <c r="G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Wilfredo Gutierrez Gomez</author>
  </authors>
  <commentList>
    <comment ref="G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Ingrese el saldo inicial de la UDP, antes de regitrar moviemientos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Wilfredo Gutierrez Gomez</author>
  </authors>
  <commentList>
    <comment ref="G16" authorId="0" shapeId="0" xr:uid="{7F66E907-0082-4A73-9CBF-13015ACD23F1}">
      <text>
        <r>
          <rPr>
            <b/>
            <sz val="9"/>
            <color indexed="81"/>
            <rFont val="Tahoma"/>
            <family val="2"/>
          </rPr>
          <t xml:space="preserve">Ingrese el saldo inicial de la UDP, antes de regitrar moviemientos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Wilfredo Gutierrez Gomez</author>
  </authors>
  <commentList>
    <comment ref="G16" authorId="0" shapeId="0" xr:uid="{C97BD5D7-1401-41A4-BEF1-ED4D4E879928}">
      <text>
        <r>
          <rPr>
            <b/>
            <sz val="9"/>
            <color indexed="81"/>
            <rFont val="Tahoma"/>
            <family val="2"/>
          </rPr>
          <t xml:space="preserve">Ingrese el saldo inicial de la UDP, antes de regitrar moviemientos
</t>
        </r>
      </text>
    </comment>
  </commentList>
</comments>
</file>

<file path=xl/sharedStrings.xml><?xml version="1.0" encoding="utf-8"?>
<sst xmlns="http://schemas.openxmlformats.org/spreadsheetml/2006/main" count="164" uniqueCount="79">
  <si>
    <t>MINISTERIO DE EDUCACIÓN PÚBLICA</t>
  </si>
  <si>
    <t>DEPARTAMENTO DE  ESPECIALIDADES TÉCNICAS</t>
  </si>
  <si>
    <t>UNIDAD DE FINANCIAMIENTO Y COORDINACIÓN TÉCNICA</t>
  </si>
  <si>
    <t>Informe Económico-UDP</t>
  </si>
  <si>
    <t xml:space="preserve">       </t>
  </si>
  <si>
    <t>Nombre Centro Educativo</t>
  </si>
  <si>
    <t xml:space="preserve">Nombre de la Unidad </t>
  </si>
  <si>
    <t>Periodo del Informe</t>
  </si>
  <si>
    <r>
      <rPr>
        <u/>
        <sz val="11"/>
        <color theme="1"/>
        <rFont val="Arial"/>
        <family val="2"/>
      </rPr>
      <t>Primer o Segundo</t>
    </r>
    <r>
      <rPr>
        <sz val="11"/>
        <color theme="1"/>
        <rFont val="Arial"/>
        <family val="2"/>
      </rPr>
      <t xml:space="preserve">   Periodo de 20___</t>
    </r>
  </si>
  <si>
    <t>Tipo de Actividad</t>
  </si>
  <si>
    <t xml:space="preserve">N° Cuenta Bancaria y Entidad en que se depositaron los fondos </t>
  </si>
  <si>
    <t>Saldo Inicial</t>
  </si>
  <si>
    <t>Asiento</t>
  </si>
  <si>
    <t>Fecha</t>
  </si>
  <si>
    <r>
      <t>N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 xml:space="preserve"> Factura / N⁰ Depósito</t>
    </r>
  </si>
  <si>
    <t>Descripción</t>
  </si>
  <si>
    <t>Ingresos</t>
  </si>
  <si>
    <t>Egresos</t>
  </si>
  <si>
    <t>Saldo</t>
  </si>
  <si>
    <t>Totales</t>
  </si>
  <si>
    <t>Observaciones:</t>
  </si>
  <si>
    <t>1.</t>
  </si>
  <si>
    <t>2.</t>
  </si>
  <si>
    <t>3.</t>
  </si>
  <si>
    <t>Nombre y apellidos:</t>
  </si>
  <si>
    <t>Director (a)</t>
  </si>
  <si>
    <t>Presidente Junta Administrativa</t>
  </si>
  <si>
    <t>Tesorero (a) Contador (a)</t>
  </si>
  <si>
    <t>Firma:</t>
  </si>
  <si>
    <t>Elaborado por: anotar el Nombre y apellidos del (los) Coordinador (es) Técnico (s)</t>
  </si>
  <si>
    <r>
      <t>N</t>
    </r>
    <r>
      <rPr>
        <b/>
        <vertAlign val="superscript"/>
        <sz val="11"/>
        <color theme="1"/>
        <rFont val="Arial"/>
      </rPr>
      <t>o</t>
    </r>
    <r>
      <rPr>
        <b/>
        <sz val="11"/>
        <color theme="1"/>
        <rFont val="Arial"/>
      </rPr>
      <t xml:space="preserve"> Factura / N⁰ Depósito</t>
    </r>
  </si>
  <si>
    <t>CTP/IPEC/CINDEA</t>
  </si>
  <si>
    <t>Cafetería</t>
  </si>
  <si>
    <t>Segundo Periodo de 2023</t>
  </si>
  <si>
    <t>Servicio de Alimentación</t>
  </si>
  <si>
    <t>N° Cuenta Bancaria y Entidad en que se depositaron los fondos</t>
  </si>
  <si>
    <t>100-1-058-8679- Banco Nacional de Costa Rica</t>
  </si>
  <si>
    <t>13267</t>
  </si>
  <si>
    <t>Compra de insumos</t>
  </si>
  <si>
    <t>45744230</t>
  </si>
  <si>
    <t>Venta de 10 cafés fríos, 10 calientes, 35 crepas</t>
  </si>
  <si>
    <t>57650452</t>
  </si>
  <si>
    <t>Venta de 12 cafés calientes</t>
  </si>
  <si>
    <t>96380457</t>
  </si>
  <si>
    <t>Venta de 5 cafés fríos, 5 calientes y 10 waffles</t>
  </si>
  <si>
    <t>36575</t>
  </si>
  <si>
    <t>Compra de insumos limpieza</t>
  </si>
  <si>
    <t>98141466</t>
  </si>
  <si>
    <t>45823</t>
  </si>
  <si>
    <t>98456458</t>
  </si>
  <si>
    <t>Venta de 5 cafés fríos, 5 calientes, 5 crepas, 5 desayunos</t>
  </si>
  <si>
    <t>98138960</t>
  </si>
  <si>
    <t>Venta de 7 cafés fríos, 3 calientes, 10 crepas</t>
  </si>
  <si>
    <t>99136781</t>
  </si>
  <si>
    <t>Venta de 6 cafés fríos, 3 calientes y 9 waffles</t>
  </si>
  <si>
    <t>99546723</t>
  </si>
  <si>
    <t>Venta de 15 cafés fríos, 10 calientes y 25 crepas</t>
  </si>
  <si>
    <t>29757</t>
  </si>
  <si>
    <t>Cerdos</t>
  </si>
  <si>
    <t>Venta de cerdos al destete</t>
  </si>
  <si>
    <t>Venta 8 cerdos al destete</t>
  </si>
  <si>
    <t>27442</t>
  </si>
  <si>
    <t>Compra de insumos (concentrado)</t>
  </si>
  <si>
    <t>15269</t>
  </si>
  <si>
    <t>Pago Salario Quincenal</t>
  </si>
  <si>
    <t>23279</t>
  </si>
  <si>
    <t>08505684</t>
  </si>
  <si>
    <t>Pago CCSS</t>
  </si>
  <si>
    <t>28523</t>
  </si>
  <si>
    <t>26296</t>
  </si>
  <si>
    <t>Venta de 10 cerdos al destete</t>
  </si>
  <si>
    <t>28299</t>
  </si>
  <si>
    <t>09305625</t>
  </si>
  <si>
    <t>Compra productos limpieza y desinfección</t>
  </si>
  <si>
    <t>Venta Cerda de desecho (n°65)</t>
  </si>
  <si>
    <t>17278</t>
  </si>
  <si>
    <t>Venta 6 cerdos al destete</t>
  </si>
  <si>
    <t>32459</t>
  </si>
  <si>
    <t>Compra de medicamentos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</si>
</sst>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₡&quot;#,##0.00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PMingLiU-ExtB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theme="1"/>
      <name val="Arial"/>
    </font>
    <font>
      <b/>
      <vertAlign val="superscript"/>
      <sz val="11"/>
      <color theme="1"/>
      <name val="Arial"/>
    </font>
    <font>
      <b/>
      <sz val="11"/>
      <color theme="1"/>
      <name val="Arial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5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164" fontId="6" fillId="3" borderId="27" xfId="0" applyNumberFormat="1" applyFont="1" applyFill="1" applyBorder="1" applyAlignment="1">
      <alignment horizontal="right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64" fontId="7" fillId="0" borderId="12" xfId="1" applyNumberFormat="1" applyFont="1" applyBorder="1" applyAlignment="1">
      <alignment vertical="center"/>
    </xf>
    <xf numFmtId="164" fontId="7" fillId="4" borderId="13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38" xfId="0" applyBorder="1"/>
    <xf numFmtId="0" fontId="0" fillId="0" borderId="39" xfId="0" applyBorder="1"/>
    <xf numFmtId="0" fontId="0" fillId="0" borderId="39" xfId="0" applyBorder="1" applyAlignment="1">
      <alignment wrapText="1"/>
    </xf>
    <xf numFmtId="0" fontId="0" fillId="0" borderId="40" xfId="0" applyBorder="1"/>
    <xf numFmtId="0" fontId="3" fillId="0" borderId="0" xfId="0" applyFont="1"/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14" fillId="4" borderId="13" xfId="1" applyNumberFormat="1" applyFont="1" applyFill="1" applyBorder="1" applyAlignment="1">
      <alignment vertical="center"/>
    </xf>
    <xf numFmtId="164" fontId="14" fillId="0" borderId="12" xfId="1" applyNumberFormat="1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0" fontId="16" fillId="4" borderId="28" xfId="0" applyFont="1" applyFill="1" applyBorder="1" applyAlignment="1">
      <alignment horizontal="center" vertical="center" wrapText="1"/>
    </xf>
    <xf numFmtId="14" fontId="14" fillId="0" borderId="29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 wrapText="1"/>
    </xf>
    <xf numFmtId="164" fontId="14" fillId="0" borderId="7" xfId="1" applyNumberFormat="1" applyFont="1" applyBorder="1" applyAlignment="1">
      <alignment vertical="center"/>
    </xf>
    <xf numFmtId="164" fontId="14" fillId="4" borderId="30" xfId="1" applyNumberFormat="1" applyFont="1" applyFill="1" applyBorder="1" applyAlignment="1">
      <alignment vertical="center"/>
    </xf>
    <xf numFmtId="14" fontId="14" fillId="0" borderId="16" xfId="0" applyNumberFormat="1" applyFont="1" applyBorder="1" applyAlignment="1">
      <alignment vertical="center"/>
    </xf>
    <xf numFmtId="164" fontId="16" fillId="4" borderId="34" xfId="1" applyNumberFormat="1" applyFont="1" applyFill="1" applyBorder="1" applyAlignment="1">
      <alignment vertical="center"/>
    </xf>
    <xf numFmtId="164" fontId="16" fillId="4" borderId="35" xfId="1" applyNumberFormat="1" applyFont="1" applyFill="1" applyBorder="1" applyAlignment="1">
      <alignment vertical="center"/>
    </xf>
    <xf numFmtId="0" fontId="16" fillId="4" borderId="27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14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left" vertical="center"/>
    </xf>
    <xf numFmtId="164" fontId="7" fillId="0" borderId="42" xfId="1" applyNumberFormat="1" applyFont="1" applyBorder="1" applyAlignment="1">
      <alignment vertical="center"/>
    </xf>
    <xf numFmtId="164" fontId="7" fillId="0" borderId="41" xfId="1" applyNumberFormat="1" applyFont="1" applyBorder="1" applyAlignment="1">
      <alignment vertical="center"/>
    </xf>
    <xf numFmtId="164" fontId="7" fillId="4" borderId="43" xfId="1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vertical="center" wrapText="1"/>
    </xf>
    <xf numFmtId="164" fontId="17" fillId="0" borderId="0" xfId="0" applyNumberFormat="1" applyFont="1"/>
    <xf numFmtId="164" fontId="7" fillId="0" borderId="12" xfId="1" applyNumberFormat="1" applyFont="1" applyFill="1" applyBorder="1" applyAlignment="1">
      <alignment vertical="center"/>
    </xf>
    <xf numFmtId="164" fontId="6" fillId="4" borderId="20" xfId="1" applyNumberFormat="1" applyFont="1" applyFill="1" applyBorder="1" applyAlignment="1">
      <alignment vertical="center"/>
    </xf>
    <xf numFmtId="164" fontId="6" fillId="4" borderId="36" xfId="1" applyNumberFormat="1" applyFont="1" applyFill="1" applyBorder="1" applyAlignment="1">
      <alignment vertical="center"/>
    </xf>
    <xf numFmtId="164" fontId="0" fillId="0" borderId="0" xfId="0" applyNumberFormat="1"/>
    <xf numFmtId="0" fontId="11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6" fillId="3" borderId="24" xfId="0" applyFont="1" applyFill="1" applyBorder="1" applyAlignment="1">
      <alignment horizontal="right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right" vertical="center" wrapText="1"/>
    </xf>
    <xf numFmtId="0" fontId="6" fillId="3" borderId="26" xfId="0" applyFont="1" applyFill="1" applyBorder="1" applyAlignment="1">
      <alignment horizontal="right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2162169</xdr:colOff>
      <xdr:row>0</xdr:row>
      <xdr:rowOff>0</xdr:rowOff>
    </xdr:from>
    <xdr:to>
      <xdr:col>6</xdr:col>
      <xdr:colOff>1057276</xdr:colOff>
      <xdr:row>2</xdr:row>
      <xdr:rowOff>49880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B3BFD5FD-F699-4DBB-A1DD-7C0CD57AECC3}"/>
            </a:ext>
          </a:extLst>
        </xdr:cNvPr>
        <xdr:cNvSpPr/>
      </xdr:nvSpPr>
      <xdr:spPr>
        <a:xfrm>
          <a:off x="4562469" y="0"/>
          <a:ext cx="3562357" cy="5356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50000"/>
            </a:lnSpc>
            <a:spcAft>
              <a:spcPts val="0"/>
            </a:spcAft>
          </a:pPr>
          <a:r>
            <a:rPr lang="es-CR" sz="9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de Educación Técnica</a:t>
          </a:r>
          <a:endParaRPr lang="es-CR" sz="14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0000"/>
            </a:lnSpc>
            <a:spcAft>
              <a:spcPts val="600"/>
            </a:spcAft>
          </a:pPr>
          <a:r>
            <a:rPr lang="es-CR" sz="9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 Capacidades Emprendedoras</a:t>
          </a:r>
          <a:endParaRPr lang="es-CR" sz="14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1276350</xdr:colOff>
      <xdr:row>2</xdr:row>
      <xdr:rowOff>131400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853A0D9-7720-4498-AB93-A5723F35E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6650" cy="61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2514594</xdr:colOff>
      <xdr:row>0</xdr:row>
      <xdr:rowOff>0</xdr:rowOff>
    </xdr:from>
    <xdr:to>
      <xdr:col>6</xdr:col>
      <xdr:colOff>1057276</xdr:colOff>
      <xdr:row>2</xdr:row>
      <xdr:rowOff>46705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5BE1FDEB-D138-4E88-81C3-5D267A5CAAE3}"/>
            </a:ext>
          </a:extLst>
        </xdr:cNvPr>
        <xdr:cNvSpPr/>
      </xdr:nvSpPr>
      <xdr:spPr>
        <a:xfrm>
          <a:off x="4914894" y="0"/>
          <a:ext cx="3552832" cy="5324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50000"/>
            </a:lnSpc>
            <a:spcAft>
              <a:spcPts val="0"/>
            </a:spcAft>
          </a:pPr>
          <a:r>
            <a:rPr lang="es-CR" sz="9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de Educación Técnica</a:t>
          </a:r>
          <a:endParaRPr lang="es-CR" sz="14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0000"/>
            </a:lnSpc>
            <a:spcAft>
              <a:spcPts val="600"/>
            </a:spcAft>
          </a:pPr>
          <a:r>
            <a:rPr lang="es-CR" sz="9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 Capacidades Emprendedoras</a:t>
          </a:r>
          <a:endParaRPr lang="es-CR" sz="14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3</xdr:col>
      <xdr:colOff>1616075</xdr:colOff>
      <xdr:row>2</xdr:row>
      <xdr:rowOff>134575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1F5E5C1-96DA-4145-9355-6BA28F13F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3673475" cy="620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2505069</xdr:colOff>
      <xdr:row>0</xdr:row>
      <xdr:rowOff>0</xdr:rowOff>
    </xdr:from>
    <xdr:to>
      <xdr:col>6</xdr:col>
      <xdr:colOff>1057276</xdr:colOff>
      <xdr:row>2</xdr:row>
      <xdr:rowOff>49880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D96CBF66-AE9D-FB93-5F09-8C41AD63E931}"/>
            </a:ext>
          </a:extLst>
        </xdr:cNvPr>
        <xdr:cNvSpPr/>
      </xdr:nvSpPr>
      <xdr:spPr>
        <a:xfrm>
          <a:off x="4905369" y="0"/>
          <a:ext cx="3562357" cy="5356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50000"/>
            </a:lnSpc>
            <a:spcAft>
              <a:spcPts val="0"/>
            </a:spcAft>
          </a:pPr>
          <a:r>
            <a:rPr lang="es-CR" sz="9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de Educación Técnica</a:t>
          </a:r>
          <a:endParaRPr lang="es-CR" sz="14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0000"/>
            </a:lnSpc>
            <a:spcAft>
              <a:spcPts val="600"/>
            </a:spcAft>
          </a:pPr>
          <a:r>
            <a:rPr lang="es-CR" sz="9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 Capacidades Emprendedoras</a:t>
          </a:r>
          <a:endParaRPr lang="es-CR" sz="14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339725</xdr:colOff>
      <xdr:row>0</xdr:row>
      <xdr:rowOff>0</xdr:rowOff>
    </xdr:from>
    <xdr:to>
      <xdr:col>3</xdr:col>
      <xdr:colOff>1616075</xdr:colOff>
      <xdr:row>2</xdr:row>
      <xdr:rowOff>131400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7E968A-D0A2-5751-73F2-5A1A993BB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725" y="0"/>
          <a:ext cx="3676650" cy="61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opLeftCell="A36" zoomScaleNormal="100" workbookViewId="0">
      <selection activeCell="A6" sqref="A6:G6"/>
    </sheetView>
  </sheetViews>
  <sheetFormatPr baseColWidth="10" defaultColWidth="11.453125" defaultRowHeight="14.5" x14ac:dyDescent="0.35"/>
  <cols>
    <col min="1" max="1" width="8" customWidth="1"/>
    <col min="2" max="2" width="11.7265625" customWidth="1"/>
    <col min="3" max="3" width="14.54296875" customWidth="1"/>
    <col min="4" max="4" width="35.81640625" style="6" customWidth="1"/>
    <col min="5" max="5" width="15.7265625" bestFit="1" customWidth="1"/>
    <col min="6" max="6" width="15.26953125" customWidth="1"/>
    <col min="7" max="7" width="16.26953125" customWidth="1"/>
  </cols>
  <sheetData>
    <row r="1" spans="1:7" ht="17.25" customHeight="1" x14ac:dyDescent="0.35">
      <c r="A1" s="1"/>
      <c r="B1" s="2"/>
      <c r="C1" s="2"/>
      <c r="D1" s="3"/>
      <c r="E1" s="2"/>
      <c r="F1" s="2"/>
      <c r="G1" s="4"/>
    </row>
    <row r="2" spans="1:7" ht="21" customHeight="1" x14ac:dyDescent="0.35">
      <c r="A2" s="5"/>
      <c r="G2" s="7"/>
    </row>
    <row r="3" spans="1:7" ht="17.25" customHeight="1" x14ac:dyDescent="0.35">
      <c r="A3" s="5"/>
      <c r="G3" s="7"/>
    </row>
    <row r="4" spans="1:7" ht="15.5" x14ac:dyDescent="0.35">
      <c r="A4" s="107" t="s">
        <v>0</v>
      </c>
      <c r="B4" s="107"/>
      <c r="C4" s="107"/>
      <c r="D4" s="107"/>
      <c r="E4" s="107"/>
      <c r="F4" s="107"/>
      <c r="G4" s="108"/>
    </row>
    <row r="5" spans="1:7" ht="15.5" x14ac:dyDescent="0.35">
      <c r="A5" s="107" t="s">
        <v>1</v>
      </c>
      <c r="B5" s="107"/>
      <c r="C5" s="107"/>
      <c r="D5" s="107"/>
      <c r="E5" s="107"/>
      <c r="F5" s="107"/>
      <c r="G5" s="108"/>
    </row>
    <row r="6" spans="1:7" ht="14.25" customHeight="1" x14ac:dyDescent="0.35">
      <c r="A6" s="107" t="s">
        <v>2</v>
      </c>
      <c r="B6" s="107"/>
      <c r="C6" s="107"/>
      <c r="D6" s="107"/>
      <c r="E6" s="107"/>
      <c r="F6" s="107"/>
      <c r="G6" s="108"/>
    </row>
    <row r="7" spans="1:7" ht="13.15" customHeight="1" x14ac:dyDescent="0.35">
      <c r="A7" s="8"/>
      <c r="B7" s="65"/>
      <c r="C7" s="65"/>
      <c r="D7" s="66"/>
      <c r="E7" s="65"/>
      <c r="F7" s="65"/>
      <c r="G7" s="9"/>
    </row>
    <row r="8" spans="1:7" ht="14.25" customHeight="1" x14ac:dyDescent="0.35">
      <c r="A8" s="109" t="s">
        <v>3</v>
      </c>
      <c r="B8" s="109"/>
      <c r="C8" s="109"/>
      <c r="D8" s="109"/>
      <c r="E8" s="109"/>
      <c r="F8" s="109"/>
      <c r="G8" s="110"/>
    </row>
    <row r="9" spans="1:7" ht="17.5" thickBot="1" x14ac:dyDescent="0.4">
      <c r="A9" s="111" t="s">
        <v>4</v>
      </c>
      <c r="B9" s="111"/>
      <c r="C9" s="111"/>
      <c r="D9" s="111"/>
      <c r="E9" s="111"/>
      <c r="F9" s="111"/>
      <c r="G9" s="112"/>
    </row>
    <row r="10" spans="1:7" ht="15" customHeight="1" x14ac:dyDescent="0.35">
      <c r="A10" s="104" t="s">
        <v>5</v>
      </c>
      <c r="B10" s="104"/>
      <c r="C10" s="104"/>
      <c r="D10" s="105"/>
      <c r="E10" s="105"/>
      <c r="F10" s="105"/>
      <c r="G10" s="106"/>
    </row>
    <row r="11" spans="1:7" ht="15" customHeight="1" x14ac:dyDescent="0.35">
      <c r="A11" s="98" t="s">
        <v>6</v>
      </c>
      <c r="B11" s="98"/>
      <c r="C11" s="98"/>
      <c r="D11" s="99"/>
      <c r="E11" s="99"/>
      <c r="F11" s="99"/>
      <c r="G11" s="100"/>
    </row>
    <row r="12" spans="1:7" ht="15" customHeight="1" x14ac:dyDescent="0.35">
      <c r="A12" s="101" t="s">
        <v>7</v>
      </c>
      <c r="B12" s="101"/>
      <c r="C12" s="101"/>
      <c r="D12" s="102" t="s">
        <v>8</v>
      </c>
      <c r="E12" s="102"/>
      <c r="F12" s="102"/>
      <c r="G12" s="103"/>
    </row>
    <row r="13" spans="1:7" ht="15" customHeight="1" x14ac:dyDescent="0.35">
      <c r="A13" s="98" t="s">
        <v>9</v>
      </c>
      <c r="B13" s="98"/>
      <c r="C13" s="98"/>
      <c r="D13" s="99"/>
      <c r="E13" s="99"/>
      <c r="F13" s="99"/>
      <c r="G13" s="100"/>
    </row>
    <row r="14" spans="1:7" ht="30" customHeight="1" thickBot="1" x14ac:dyDescent="0.4">
      <c r="A14" s="72" t="s">
        <v>10</v>
      </c>
      <c r="B14" s="72"/>
      <c r="C14" s="72"/>
      <c r="D14" s="73"/>
      <c r="E14" s="73"/>
      <c r="F14" s="73"/>
      <c r="G14" s="74"/>
    </row>
    <row r="15" spans="1:7" ht="10" customHeight="1" thickBot="1" x14ac:dyDescent="0.4">
      <c r="A15" s="10"/>
      <c r="B15" s="10"/>
      <c r="C15" s="10"/>
      <c r="D15" s="11"/>
      <c r="E15" s="12"/>
      <c r="F15" s="12"/>
      <c r="G15" s="12"/>
    </row>
    <row r="16" spans="1:7" ht="24.75" customHeight="1" thickBot="1" x14ac:dyDescent="0.4">
      <c r="A16" s="75" t="s">
        <v>11</v>
      </c>
      <c r="B16" s="75"/>
      <c r="C16" s="75"/>
      <c r="D16" s="75"/>
      <c r="E16" s="75"/>
      <c r="F16" s="75"/>
      <c r="G16" s="13"/>
    </row>
    <row r="17" spans="1:7" ht="30.5" thickBot="1" x14ac:dyDescent="0.4">
      <c r="A17" s="46" t="s">
        <v>12</v>
      </c>
      <c r="B17" s="37" t="s">
        <v>13</v>
      </c>
      <c r="C17" s="37" t="s">
        <v>30</v>
      </c>
      <c r="D17" s="37" t="s">
        <v>15</v>
      </c>
      <c r="E17" s="37" t="s">
        <v>16</v>
      </c>
      <c r="F17" s="37" t="s">
        <v>17</v>
      </c>
      <c r="G17" s="37" t="s">
        <v>18</v>
      </c>
    </row>
    <row r="18" spans="1:7" ht="18" customHeight="1" x14ac:dyDescent="0.35">
      <c r="A18" s="30">
        <v>1</v>
      </c>
      <c r="B18" s="38"/>
      <c r="C18" s="39"/>
      <c r="D18" s="40"/>
      <c r="E18" s="41"/>
      <c r="F18" s="41"/>
      <c r="G18" s="42">
        <f>G16+E18-F18</f>
        <v>0</v>
      </c>
    </row>
    <row r="19" spans="1:7" ht="18" customHeight="1" x14ac:dyDescent="0.35">
      <c r="A19" s="31">
        <v>2</v>
      </c>
      <c r="B19" s="43"/>
      <c r="C19" s="35"/>
      <c r="D19" s="34"/>
      <c r="E19" s="33"/>
      <c r="F19" s="33"/>
      <c r="G19" s="32">
        <f>IF(AND(E19=0)*(F19=0),0,G18+E19-F19)</f>
        <v>0</v>
      </c>
    </row>
    <row r="20" spans="1:7" ht="18" customHeight="1" x14ac:dyDescent="0.35">
      <c r="A20" s="31">
        <v>3</v>
      </c>
      <c r="B20" s="36"/>
      <c r="C20" s="35"/>
      <c r="D20" s="34"/>
      <c r="E20" s="33"/>
      <c r="F20" s="33"/>
      <c r="G20" s="32">
        <f t="shared" ref="G20:G37" si="0">IF(AND(E20=0)*(F20=0),0,G19+E20-F20)</f>
        <v>0</v>
      </c>
    </row>
    <row r="21" spans="1:7" ht="18" customHeight="1" x14ac:dyDescent="0.35">
      <c r="A21" s="31">
        <v>4</v>
      </c>
      <c r="B21" s="36"/>
      <c r="C21" s="35"/>
      <c r="D21" s="34"/>
      <c r="E21" s="33"/>
      <c r="F21" s="33"/>
      <c r="G21" s="32">
        <f t="shared" si="0"/>
        <v>0</v>
      </c>
    </row>
    <row r="22" spans="1:7" ht="18" customHeight="1" x14ac:dyDescent="0.35">
      <c r="A22" s="31">
        <v>5</v>
      </c>
      <c r="B22" s="36"/>
      <c r="C22" s="35"/>
      <c r="D22" s="34"/>
      <c r="E22" s="33"/>
      <c r="F22" s="33"/>
      <c r="G22" s="32">
        <f t="shared" ref="G22:G28" si="1">IF(AND(E22=0)*(F22=0),0,G21+E22-F22)</f>
        <v>0</v>
      </c>
    </row>
    <row r="23" spans="1:7" ht="18" customHeight="1" x14ac:dyDescent="0.35">
      <c r="A23" s="31">
        <v>6</v>
      </c>
      <c r="B23" s="36"/>
      <c r="C23" s="35"/>
      <c r="D23" s="34"/>
      <c r="E23" s="33"/>
      <c r="F23" s="33"/>
      <c r="G23" s="32">
        <f t="shared" si="1"/>
        <v>0</v>
      </c>
    </row>
    <row r="24" spans="1:7" ht="18" customHeight="1" x14ac:dyDescent="0.35">
      <c r="A24" s="31">
        <v>7</v>
      </c>
      <c r="B24" s="36"/>
      <c r="C24" s="35"/>
      <c r="D24" s="34"/>
      <c r="E24" s="33"/>
      <c r="F24" s="33"/>
      <c r="G24" s="32">
        <f t="shared" si="1"/>
        <v>0</v>
      </c>
    </row>
    <row r="25" spans="1:7" ht="18" customHeight="1" x14ac:dyDescent="0.35">
      <c r="A25" s="31">
        <v>8</v>
      </c>
      <c r="B25" s="36"/>
      <c r="C25" s="35"/>
      <c r="D25" s="34"/>
      <c r="E25" s="33"/>
      <c r="F25" s="33"/>
      <c r="G25" s="32">
        <f t="shared" si="1"/>
        <v>0</v>
      </c>
    </row>
    <row r="26" spans="1:7" ht="18" customHeight="1" x14ac:dyDescent="0.35">
      <c r="A26" s="31">
        <v>9</v>
      </c>
      <c r="B26" s="36"/>
      <c r="C26" s="35"/>
      <c r="D26" s="34"/>
      <c r="E26" s="33"/>
      <c r="F26" s="33"/>
      <c r="G26" s="32">
        <f t="shared" si="1"/>
        <v>0</v>
      </c>
    </row>
    <row r="27" spans="1:7" ht="18" customHeight="1" x14ac:dyDescent="0.35">
      <c r="A27" s="31">
        <v>10</v>
      </c>
      <c r="B27" s="36"/>
      <c r="C27" s="35"/>
      <c r="D27" s="34"/>
      <c r="E27" s="33"/>
      <c r="F27" s="33"/>
      <c r="G27" s="32">
        <f t="shared" si="1"/>
        <v>0</v>
      </c>
    </row>
    <row r="28" spans="1:7" ht="18" customHeight="1" x14ac:dyDescent="0.35">
      <c r="A28" s="31">
        <v>11</v>
      </c>
      <c r="B28" s="36"/>
      <c r="C28" s="35"/>
      <c r="D28" s="34"/>
      <c r="E28" s="33"/>
      <c r="F28" s="33"/>
      <c r="G28" s="32">
        <f t="shared" si="1"/>
        <v>0</v>
      </c>
    </row>
    <row r="29" spans="1:7" ht="18" customHeight="1" x14ac:dyDescent="0.35">
      <c r="A29" s="31">
        <v>12</v>
      </c>
      <c r="B29" s="36"/>
      <c r="C29" s="35"/>
      <c r="D29" s="34"/>
      <c r="E29" s="33"/>
      <c r="F29" s="33"/>
      <c r="G29" s="32">
        <f t="shared" si="0"/>
        <v>0</v>
      </c>
    </row>
    <row r="30" spans="1:7" ht="18" customHeight="1" x14ac:dyDescent="0.35">
      <c r="A30" s="31">
        <v>13</v>
      </c>
      <c r="B30" s="36"/>
      <c r="C30" s="35"/>
      <c r="D30" s="34"/>
      <c r="E30" s="33"/>
      <c r="F30" s="33"/>
      <c r="G30" s="32">
        <f t="shared" si="0"/>
        <v>0</v>
      </c>
    </row>
    <row r="31" spans="1:7" ht="18" customHeight="1" x14ac:dyDescent="0.35">
      <c r="A31" s="31">
        <v>14</v>
      </c>
      <c r="B31" s="36"/>
      <c r="C31" s="35"/>
      <c r="D31" s="34"/>
      <c r="E31" s="33"/>
      <c r="F31" s="33"/>
      <c r="G31" s="32">
        <f t="shared" si="0"/>
        <v>0</v>
      </c>
    </row>
    <row r="32" spans="1:7" ht="18" customHeight="1" x14ac:dyDescent="0.35">
      <c r="A32" s="31">
        <v>15</v>
      </c>
      <c r="B32" s="36"/>
      <c r="C32" s="35"/>
      <c r="D32" s="34"/>
      <c r="E32" s="33"/>
      <c r="F32" s="33"/>
      <c r="G32" s="32">
        <f t="shared" si="0"/>
        <v>0</v>
      </c>
    </row>
    <row r="33" spans="1:7" ht="18" customHeight="1" x14ac:dyDescent="0.35">
      <c r="A33" s="31">
        <v>16</v>
      </c>
      <c r="B33" s="36"/>
      <c r="C33" s="35"/>
      <c r="D33" s="34"/>
      <c r="E33" s="33"/>
      <c r="F33" s="33"/>
      <c r="G33" s="32">
        <f t="shared" si="0"/>
        <v>0</v>
      </c>
    </row>
    <row r="34" spans="1:7" ht="18" customHeight="1" x14ac:dyDescent="0.35">
      <c r="A34" s="31">
        <v>17</v>
      </c>
      <c r="B34" s="36"/>
      <c r="C34" s="35"/>
      <c r="D34" s="34"/>
      <c r="E34" s="33"/>
      <c r="F34" s="33"/>
      <c r="G34" s="32">
        <f t="shared" si="0"/>
        <v>0</v>
      </c>
    </row>
    <row r="35" spans="1:7" ht="18" customHeight="1" x14ac:dyDescent="0.35">
      <c r="A35" s="31">
        <v>18</v>
      </c>
      <c r="B35" s="36"/>
      <c r="C35" s="35"/>
      <c r="D35" s="34"/>
      <c r="E35" s="33"/>
      <c r="F35" s="33"/>
      <c r="G35" s="32">
        <f t="shared" si="0"/>
        <v>0</v>
      </c>
    </row>
    <row r="36" spans="1:7" ht="18" customHeight="1" x14ac:dyDescent="0.35">
      <c r="A36" s="31">
        <v>19</v>
      </c>
      <c r="B36" s="36"/>
      <c r="C36" s="35"/>
      <c r="D36" s="34"/>
      <c r="E36" s="33"/>
      <c r="F36" s="33"/>
      <c r="G36" s="32">
        <f t="shared" si="0"/>
        <v>0</v>
      </c>
    </row>
    <row r="37" spans="1:7" ht="18" customHeight="1" x14ac:dyDescent="0.35">
      <c r="A37" s="31">
        <v>20</v>
      </c>
      <c r="B37" s="36"/>
      <c r="C37" s="35"/>
      <c r="D37" s="34"/>
      <c r="E37" s="33"/>
      <c r="F37" s="33"/>
      <c r="G37" s="32">
        <f t="shared" si="0"/>
        <v>0</v>
      </c>
    </row>
    <row r="38" spans="1:7" ht="22.5" customHeight="1" thickBot="1" x14ac:dyDescent="0.4">
      <c r="A38" s="76" t="s">
        <v>19</v>
      </c>
      <c r="B38" s="77"/>
      <c r="C38" s="77"/>
      <c r="D38" s="78"/>
      <c r="E38" s="44">
        <f>SUM(E18:E37)</f>
        <v>0</v>
      </c>
      <c r="F38" s="44">
        <f>SUM(F18:F37)</f>
        <v>0</v>
      </c>
      <c r="G38" s="45">
        <f>(G16+E38)-F38</f>
        <v>0</v>
      </c>
    </row>
    <row r="39" spans="1:7" ht="23.5" customHeight="1" x14ac:dyDescent="0.35">
      <c r="A39" s="79" t="s">
        <v>20</v>
      </c>
      <c r="B39" s="80"/>
      <c r="C39" s="85" t="s">
        <v>21</v>
      </c>
      <c r="D39" s="86"/>
      <c r="E39" s="86"/>
      <c r="F39" s="86"/>
      <c r="G39" s="87"/>
    </row>
    <row r="40" spans="1:7" ht="23.5" customHeight="1" x14ac:dyDescent="0.35">
      <c r="A40" s="81"/>
      <c r="B40" s="82"/>
      <c r="C40" s="88" t="s">
        <v>22</v>
      </c>
      <c r="D40" s="89"/>
      <c r="E40" s="89"/>
      <c r="F40" s="89"/>
      <c r="G40" s="90"/>
    </row>
    <row r="41" spans="1:7" ht="23.5" customHeight="1" thickBot="1" x14ac:dyDescent="0.4">
      <c r="A41" s="83"/>
      <c r="B41" s="84"/>
      <c r="C41" s="91" t="s">
        <v>23</v>
      </c>
      <c r="D41" s="92"/>
      <c r="E41" s="92"/>
      <c r="F41" s="92"/>
      <c r="G41" s="93"/>
    </row>
    <row r="42" spans="1:7" ht="9" customHeight="1" thickBot="1" x14ac:dyDescent="0.4">
      <c r="A42" s="19"/>
      <c r="B42" s="19"/>
      <c r="C42" s="20"/>
      <c r="D42" s="20"/>
      <c r="E42" s="20"/>
      <c r="F42" s="20"/>
      <c r="G42" s="20"/>
    </row>
    <row r="43" spans="1:7" ht="19.899999999999999" customHeight="1" x14ac:dyDescent="0.35">
      <c r="A43" s="94" t="s">
        <v>24</v>
      </c>
      <c r="B43" s="95"/>
      <c r="C43" s="95"/>
      <c r="D43" s="21" t="s">
        <v>24</v>
      </c>
      <c r="E43" s="96" t="s">
        <v>24</v>
      </c>
      <c r="F43" s="96"/>
      <c r="G43" s="97"/>
    </row>
    <row r="44" spans="1:7" ht="19.899999999999999" customHeight="1" x14ac:dyDescent="0.35">
      <c r="A44" s="22" t="s">
        <v>25</v>
      </c>
      <c r="B44" s="23"/>
      <c r="C44" s="23"/>
      <c r="D44" s="24" t="s">
        <v>26</v>
      </c>
      <c r="E44" s="70" t="s">
        <v>27</v>
      </c>
      <c r="F44" s="70"/>
      <c r="G44" s="71"/>
    </row>
    <row r="45" spans="1:7" ht="55.9" customHeight="1" x14ac:dyDescent="0.35">
      <c r="A45" s="69" t="s">
        <v>28</v>
      </c>
      <c r="B45" s="70"/>
      <c r="C45" s="70"/>
      <c r="D45" s="24" t="s">
        <v>28</v>
      </c>
      <c r="E45" s="70" t="s">
        <v>28</v>
      </c>
      <c r="F45" s="70"/>
      <c r="G45" s="71"/>
    </row>
    <row r="46" spans="1:7" ht="15" customHeight="1" x14ac:dyDescent="0.35">
      <c r="A46" s="69" t="s">
        <v>29</v>
      </c>
      <c r="B46" s="70"/>
      <c r="C46" s="70"/>
      <c r="D46" s="70"/>
      <c r="E46" s="70"/>
      <c r="F46" s="70"/>
      <c r="G46" s="71"/>
    </row>
    <row r="47" spans="1:7" ht="7.5" customHeight="1" thickBot="1" x14ac:dyDescent="0.4">
      <c r="A47" s="25"/>
      <c r="B47" s="26"/>
      <c r="C47" s="26"/>
      <c r="D47" s="27"/>
      <c r="E47" s="26"/>
      <c r="F47" s="26"/>
      <c r="G47" s="28"/>
    </row>
    <row r="48" spans="1:7" ht="15" customHeight="1" x14ac:dyDescent="0.35"/>
    <row r="49" spans="3:3" ht="15.5" x14ac:dyDescent="0.35">
      <c r="C49" s="29"/>
    </row>
    <row r="50" spans="3:3" ht="15.5" x14ac:dyDescent="0.35">
      <c r="C50" s="29"/>
    </row>
    <row r="51" spans="3:3" ht="15.5" x14ac:dyDescent="0.35">
      <c r="C51" s="29"/>
    </row>
  </sheetData>
  <mergeCells count="27">
    <mergeCell ref="A10:C10"/>
    <mergeCell ref="D10:G10"/>
    <mergeCell ref="A4:G4"/>
    <mergeCell ref="A5:G5"/>
    <mergeCell ref="A6:G6"/>
    <mergeCell ref="A8:G8"/>
    <mergeCell ref="A9:G9"/>
    <mergeCell ref="A11:C11"/>
    <mergeCell ref="D11:G11"/>
    <mergeCell ref="A12:C12"/>
    <mergeCell ref="D12:G12"/>
    <mergeCell ref="A13:C13"/>
    <mergeCell ref="D13:G13"/>
    <mergeCell ref="A46:G46"/>
    <mergeCell ref="A14:C14"/>
    <mergeCell ref="D14:G14"/>
    <mergeCell ref="A16:F16"/>
    <mergeCell ref="A38:D38"/>
    <mergeCell ref="A39:B41"/>
    <mergeCell ref="C39:G39"/>
    <mergeCell ref="C40:G40"/>
    <mergeCell ref="C41:G41"/>
    <mergeCell ref="A43:C43"/>
    <mergeCell ref="E43:G43"/>
    <mergeCell ref="E44:G44"/>
    <mergeCell ref="A45:C45"/>
    <mergeCell ref="E45:G45"/>
  </mergeCells>
  <printOptions horizontalCentered="1"/>
  <pageMargins left="0.78740157480314965" right="0" top="0.55118110236220474" bottom="0.55118110236220474" header="0.31496062992125984" footer="0.31496062992125984"/>
  <pageSetup scale="80" orientation="portrait" r:id="rId1"/>
  <headerFooter>
    <oddHeader xml:space="preserve">&amp;L
</oddHeader>
    <oddFooter>&amp;RPágina &amp;P de 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3B25-E95D-4457-AA48-3C5FD20FAD77}">
  <dimension ref="A1:N43"/>
  <sheetViews>
    <sheetView showGridLines="0" topLeftCell="B1" zoomScaleNormal="100" workbookViewId="0">
      <selection activeCell="F7" sqref="F7"/>
    </sheetView>
  </sheetViews>
  <sheetFormatPr baseColWidth="10" defaultColWidth="11.453125" defaultRowHeight="14.5" x14ac:dyDescent="0.35"/>
  <cols>
    <col min="1" max="1" width="8" customWidth="1"/>
    <col min="2" max="2" width="11.7265625" customWidth="1"/>
    <col min="3" max="3" width="14.54296875" customWidth="1"/>
    <col min="4" max="4" width="40.7265625" customWidth="1"/>
    <col min="5" max="5" width="15.7265625" bestFit="1" customWidth="1"/>
    <col min="6" max="6" width="15.26953125" customWidth="1"/>
    <col min="7" max="7" width="15.7265625" bestFit="1" customWidth="1"/>
  </cols>
  <sheetData>
    <row r="1" spans="1:7" ht="17.25" customHeight="1" x14ac:dyDescent="0.35">
      <c r="A1" s="1"/>
      <c r="B1" s="2"/>
      <c r="C1" s="2"/>
      <c r="D1" s="2"/>
      <c r="E1" s="2"/>
      <c r="F1" s="2"/>
      <c r="G1" s="4"/>
    </row>
    <row r="2" spans="1:7" ht="21" customHeight="1" x14ac:dyDescent="0.35">
      <c r="A2" s="5"/>
      <c r="G2" s="7"/>
    </row>
    <row r="3" spans="1:7" ht="17.25" customHeight="1" x14ac:dyDescent="0.35">
      <c r="A3" s="5"/>
      <c r="G3" s="7"/>
    </row>
    <row r="4" spans="1:7" ht="15.5" x14ac:dyDescent="0.35">
      <c r="A4" s="107" t="s">
        <v>0</v>
      </c>
      <c r="B4" s="150"/>
      <c r="C4" s="150"/>
      <c r="D4" s="150"/>
      <c r="E4" s="150"/>
      <c r="F4" s="150"/>
      <c r="G4" s="151"/>
    </row>
    <row r="5" spans="1:7" ht="15.5" x14ac:dyDescent="0.35">
      <c r="A5" s="107" t="s">
        <v>1</v>
      </c>
      <c r="B5" s="150"/>
      <c r="C5" s="150"/>
      <c r="D5" s="150"/>
      <c r="E5" s="150"/>
      <c r="F5" s="150"/>
      <c r="G5" s="151"/>
    </row>
    <row r="6" spans="1:7" ht="14.25" customHeight="1" x14ac:dyDescent="0.35">
      <c r="A6" s="107" t="s">
        <v>2</v>
      </c>
      <c r="B6" s="150"/>
      <c r="C6" s="150"/>
      <c r="D6" s="150"/>
      <c r="E6" s="150"/>
      <c r="F6" s="150"/>
      <c r="G6" s="151"/>
    </row>
    <row r="7" spans="1:7" ht="17.25" customHeight="1" x14ac:dyDescent="0.35">
      <c r="A7" s="5"/>
      <c r="G7" s="7"/>
    </row>
    <row r="8" spans="1:7" ht="14.25" customHeight="1" x14ac:dyDescent="0.35">
      <c r="A8" s="109" t="s">
        <v>3</v>
      </c>
      <c r="B8" s="152"/>
      <c r="C8" s="152"/>
      <c r="D8" s="152"/>
      <c r="E8" s="152"/>
      <c r="F8" s="152"/>
      <c r="G8" s="153"/>
    </row>
    <row r="9" spans="1:7" ht="17.5" thickBot="1" x14ac:dyDescent="0.4">
      <c r="A9" s="154" t="s">
        <v>4</v>
      </c>
      <c r="B9" s="155"/>
      <c r="C9" s="155"/>
      <c r="D9" s="155"/>
      <c r="E9" s="155"/>
      <c r="F9" s="155"/>
      <c r="G9" s="156"/>
    </row>
    <row r="10" spans="1:7" ht="15" customHeight="1" x14ac:dyDescent="0.35">
      <c r="A10" s="104" t="s">
        <v>5</v>
      </c>
      <c r="B10" s="146"/>
      <c r="C10" s="146"/>
      <c r="D10" s="147" t="s">
        <v>31</v>
      </c>
      <c r="E10" s="148"/>
      <c r="F10" s="148"/>
      <c r="G10" s="149"/>
    </row>
    <row r="11" spans="1:7" ht="15" customHeight="1" x14ac:dyDescent="0.35">
      <c r="A11" s="98" t="s">
        <v>6</v>
      </c>
      <c r="B11" s="138"/>
      <c r="C11" s="138"/>
      <c r="D11" s="139" t="s">
        <v>32</v>
      </c>
      <c r="E11" s="139"/>
      <c r="F11" s="139"/>
      <c r="G11" s="140"/>
    </row>
    <row r="12" spans="1:7" ht="15" customHeight="1" x14ac:dyDescent="0.35">
      <c r="A12" s="101" t="s">
        <v>7</v>
      </c>
      <c r="B12" s="141"/>
      <c r="C12" s="142"/>
      <c r="D12" s="143" t="s">
        <v>33</v>
      </c>
      <c r="E12" s="144"/>
      <c r="F12" s="144"/>
      <c r="G12" s="145"/>
    </row>
    <row r="13" spans="1:7" ht="15" customHeight="1" x14ac:dyDescent="0.35">
      <c r="A13" s="98" t="s">
        <v>9</v>
      </c>
      <c r="B13" s="138"/>
      <c r="C13" s="138"/>
      <c r="D13" s="139" t="s">
        <v>34</v>
      </c>
      <c r="E13" s="139"/>
      <c r="F13" s="139"/>
      <c r="G13" s="140"/>
    </row>
    <row r="14" spans="1:7" ht="30" customHeight="1" thickBot="1" x14ac:dyDescent="0.4">
      <c r="A14" s="113" t="s">
        <v>35</v>
      </c>
      <c r="B14" s="114"/>
      <c r="C14" s="114"/>
      <c r="D14" s="115" t="s">
        <v>36</v>
      </c>
      <c r="E14" s="116"/>
      <c r="F14" s="116"/>
      <c r="G14" s="117"/>
    </row>
    <row r="15" spans="1:7" ht="24" customHeight="1" thickBot="1" x14ac:dyDescent="0.4">
      <c r="A15" s="10"/>
      <c r="B15" s="10"/>
      <c r="C15" s="10"/>
      <c r="D15" s="12"/>
      <c r="E15" s="12"/>
      <c r="F15" s="12"/>
      <c r="G15" s="12"/>
    </row>
    <row r="16" spans="1:7" ht="24.75" customHeight="1" thickBot="1" x14ac:dyDescent="0.4">
      <c r="A16" s="75" t="s">
        <v>11</v>
      </c>
      <c r="B16" s="118"/>
      <c r="C16" s="118"/>
      <c r="D16" s="118"/>
      <c r="E16" s="118"/>
      <c r="F16" s="119"/>
      <c r="G16" s="13">
        <v>279000</v>
      </c>
    </row>
    <row r="17" spans="1:14" ht="30.5" thickBot="1" x14ac:dyDescent="0.4">
      <c r="A17" s="14" t="s">
        <v>12</v>
      </c>
      <c r="B17" s="15" t="s">
        <v>13</v>
      </c>
      <c r="C17" s="15" t="s">
        <v>14</v>
      </c>
      <c r="D17" s="15" t="s">
        <v>15</v>
      </c>
      <c r="E17" s="15" t="s">
        <v>16</v>
      </c>
      <c r="F17" s="15" t="s">
        <v>17</v>
      </c>
      <c r="G17" s="15" t="s">
        <v>18</v>
      </c>
    </row>
    <row r="18" spans="1:14" ht="18" customHeight="1" x14ac:dyDescent="0.35">
      <c r="A18" s="47">
        <v>1</v>
      </c>
      <c r="B18" s="48">
        <v>45127</v>
      </c>
      <c r="C18" s="49" t="s">
        <v>37</v>
      </c>
      <c r="D18" s="50" t="s">
        <v>38</v>
      </c>
      <c r="E18" s="51"/>
      <c r="F18" s="52">
        <v>57500</v>
      </c>
      <c r="G18" s="53">
        <f>G16+E19-F18</f>
        <v>276500</v>
      </c>
    </row>
    <row r="19" spans="1:14" ht="32" customHeight="1" x14ac:dyDescent="0.35">
      <c r="A19" s="54">
        <v>2</v>
      </c>
      <c r="B19" s="48">
        <v>45133</v>
      </c>
      <c r="C19" s="55" t="s">
        <v>39</v>
      </c>
      <c r="D19" s="56" t="s">
        <v>40</v>
      </c>
      <c r="E19" s="17">
        <v>55000</v>
      </c>
      <c r="F19" s="17"/>
      <c r="G19" s="18">
        <f>IF(AND(E19=0)*(F19=0),0,G18+E19-F19)</f>
        <v>331500</v>
      </c>
    </row>
    <row r="20" spans="1:14" ht="18" customHeight="1" x14ac:dyDescent="0.35">
      <c r="A20" s="47">
        <v>3</v>
      </c>
      <c r="B20" s="48">
        <v>45141</v>
      </c>
      <c r="C20" s="55" t="s">
        <v>41</v>
      </c>
      <c r="D20" s="16" t="s">
        <v>42</v>
      </c>
      <c r="E20" s="17">
        <v>12000</v>
      </c>
      <c r="F20" s="17"/>
      <c r="G20" s="18">
        <f>IF(AND(E20=0)*(F20=0),0,G19+E20-F20)</f>
        <v>343500</v>
      </c>
    </row>
    <row r="21" spans="1:14" ht="26.5" customHeight="1" x14ac:dyDescent="0.35">
      <c r="A21" s="54">
        <v>4</v>
      </c>
      <c r="B21" s="48">
        <v>45168</v>
      </c>
      <c r="C21" s="55" t="s">
        <v>43</v>
      </c>
      <c r="D21" s="56" t="s">
        <v>44</v>
      </c>
      <c r="E21" s="17">
        <v>20000</v>
      </c>
      <c r="F21" s="17"/>
      <c r="G21" s="18">
        <f>IF(AND(E21=0)*(F21=0),0,G20+E21-F21)</f>
        <v>363500</v>
      </c>
    </row>
    <row r="22" spans="1:14" ht="18" customHeight="1" x14ac:dyDescent="0.35">
      <c r="A22" s="47">
        <v>5</v>
      </c>
      <c r="B22" s="48">
        <v>45176</v>
      </c>
      <c r="C22" s="55" t="s">
        <v>45</v>
      </c>
      <c r="D22" s="50" t="s">
        <v>46</v>
      </c>
      <c r="E22" s="17"/>
      <c r="F22" s="17">
        <v>7500</v>
      </c>
      <c r="G22" s="18">
        <f t="shared" ref="G22:G29" si="0">IF(AND(E22=0)*(F22=0),0,G21+E22-F22)</f>
        <v>356000</v>
      </c>
    </row>
    <row r="23" spans="1:14" ht="28.5" customHeight="1" x14ac:dyDescent="0.35">
      <c r="A23" s="54">
        <v>6</v>
      </c>
      <c r="B23" s="48">
        <v>45187</v>
      </c>
      <c r="C23" s="55" t="s">
        <v>47</v>
      </c>
      <c r="D23" s="56" t="s">
        <v>44</v>
      </c>
      <c r="E23" s="17">
        <v>20000</v>
      </c>
      <c r="F23" s="17"/>
      <c r="G23" s="18">
        <f>IF(AND(E23=0)*(F23=0),0,G22+E23-F23)</f>
        <v>376000</v>
      </c>
      <c r="I23" s="57"/>
      <c r="J23" s="57"/>
      <c r="K23" s="57"/>
      <c r="L23" s="57"/>
      <c r="M23" s="57"/>
      <c r="N23" s="57"/>
    </row>
    <row r="24" spans="1:14" ht="18" customHeight="1" x14ac:dyDescent="0.35">
      <c r="A24" s="47">
        <v>7</v>
      </c>
      <c r="B24" s="48">
        <v>45210</v>
      </c>
      <c r="C24" s="55" t="s">
        <v>48</v>
      </c>
      <c r="D24" s="50" t="s">
        <v>38</v>
      </c>
      <c r="F24" s="52">
        <v>88000</v>
      </c>
      <c r="G24" s="18">
        <f t="shared" si="0"/>
        <v>288000</v>
      </c>
      <c r="I24" s="57"/>
      <c r="J24" s="57"/>
      <c r="K24" s="57"/>
      <c r="L24" s="57"/>
      <c r="M24" s="57"/>
      <c r="N24" s="57"/>
    </row>
    <row r="25" spans="1:14" ht="29" customHeight="1" x14ac:dyDescent="0.35">
      <c r="A25" s="47">
        <v>8</v>
      </c>
      <c r="B25" s="48">
        <v>45218</v>
      </c>
      <c r="C25" s="55" t="s">
        <v>49</v>
      </c>
      <c r="D25" s="16" t="s">
        <v>50</v>
      </c>
      <c r="E25" s="17">
        <v>30000</v>
      </c>
      <c r="F25" s="17"/>
      <c r="G25" s="18">
        <f t="shared" si="0"/>
        <v>318000</v>
      </c>
      <c r="I25" s="57"/>
      <c r="J25" s="57"/>
      <c r="K25" s="57"/>
      <c r="L25" s="57"/>
      <c r="M25" s="57"/>
      <c r="N25" s="57"/>
    </row>
    <row r="26" spans="1:14" ht="30" customHeight="1" x14ac:dyDescent="0.35">
      <c r="A26" s="47">
        <v>9</v>
      </c>
      <c r="B26" s="48">
        <v>45237</v>
      </c>
      <c r="C26" s="55" t="s">
        <v>51</v>
      </c>
      <c r="D26" s="56" t="s">
        <v>52</v>
      </c>
      <c r="E26" s="17">
        <v>20000</v>
      </c>
      <c r="F26" s="17"/>
      <c r="G26" s="18">
        <f t="shared" si="0"/>
        <v>338000</v>
      </c>
      <c r="I26" s="57"/>
      <c r="J26" s="57"/>
      <c r="K26" s="57"/>
      <c r="L26" s="57"/>
      <c r="M26" s="57"/>
      <c r="N26" s="57"/>
    </row>
    <row r="27" spans="1:14" ht="28" customHeight="1" x14ac:dyDescent="0.35">
      <c r="A27" s="47">
        <v>10</v>
      </c>
      <c r="B27" s="48">
        <v>45251</v>
      </c>
      <c r="C27" s="55" t="s">
        <v>53</v>
      </c>
      <c r="D27" s="56" t="s">
        <v>54</v>
      </c>
      <c r="E27" s="17">
        <v>18000</v>
      </c>
      <c r="F27" s="17"/>
      <c r="G27" s="18">
        <f t="shared" si="0"/>
        <v>356000</v>
      </c>
      <c r="I27" s="57"/>
      <c r="J27" s="57"/>
      <c r="K27" s="57"/>
      <c r="L27" s="57"/>
      <c r="M27" s="57"/>
      <c r="N27" s="57"/>
    </row>
    <row r="28" spans="1:14" ht="29.5" customHeight="1" x14ac:dyDescent="0.35">
      <c r="A28" s="47">
        <v>11</v>
      </c>
      <c r="B28" s="48">
        <v>45254</v>
      </c>
      <c r="C28" s="55" t="s">
        <v>55</v>
      </c>
      <c r="D28" s="56" t="s">
        <v>56</v>
      </c>
      <c r="E28" s="17">
        <v>50000</v>
      </c>
      <c r="F28" s="17"/>
      <c r="G28" s="18">
        <f t="shared" si="0"/>
        <v>406000</v>
      </c>
      <c r="I28" s="57"/>
      <c r="J28" s="57"/>
      <c r="K28" s="57"/>
      <c r="L28" s="57"/>
      <c r="M28" s="57"/>
      <c r="N28" s="57"/>
    </row>
    <row r="29" spans="1:14" ht="18" customHeight="1" x14ac:dyDescent="0.35">
      <c r="A29" s="47">
        <v>12</v>
      </c>
      <c r="B29" s="48">
        <v>45260</v>
      </c>
      <c r="C29" s="55" t="s">
        <v>57</v>
      </c>
      <c r="D29" s="50" t="s">
        <v>46</v>
      </c>
      <c r="F29" s="58">
        <v>4750</v>
      </c>
      <c r="G29" s="18">
        <f t="shared" si="0"/>
        <v>401250</v>
      </c>
      <c r="I29" s="57"/>
      <c r="J29" s="57"/>
      <c r="K29" s="57"/>
      <c r="L29" s="57"/>
      <c r="M29" s="57"/>
      <c r="N29" s="57"/>
    </row>
    <row r="30" spans="1:14" ht="22.5" customHeight="1" thickBot="1" x14ac:dyDescent="0.4">
      <c r="A30" s="120" t="s">
        <v>19</v>
      </c>
      <c r="B30" s="121"/>
      <c r="C30" s="121"/>
      <c r="D30" s="122"/>
      <c r="E30" s="59">
        <f>SUM(E18:E29)</f>
        <v>225000</v>
      </c>
      <c r="F30" s="59">
        <f>SUM(F18:F29)</f>
        <v>157750</v>
      </c>
      <c r="G30" s="60">
        <f>(G16+E30)-F30</f>
        <v>346250</v>
      </c>
      <c r="I30" s="61"/>
    </row>
    <row r="31" spans="1:14" ht="23.5" customHeight="1" x14ac:dyDescent="0.35">
      <c r="A31" s="123" t="s">
        <v>20</v>
      </c>
      <c r="B31" s="124"/>
      <c r="C31" s="129" t="s">
        <v>21</v>
      </c>
      <c r="D31" s="130"/>
      <c r="E31" s="130"/>
      <c r="F31" s="130"/>
      <c r="G31" s="131"/>
      <c r="I31" s="61"/>
    </row>
    <row r="32" spans="1:14" ht="23.5" customHeight="1" x14ac:dyDescent="0.35">
      <c r="A32" s="125"/>
      <c r="B32" s="126"/>
      <c r="C32" s="132" t="s">
        <v>22</v>
      </c>
      <c r="D32" s="133"/>
      <c r="E32" s="133"/>
      <c r="F32" s="133"/>
      <c r="G32" s="134"/>
    </row>
    <row r="33" spans="1:7" ht="23.5" customHeight="1" thickBot="1" x14ac:dyDescent="0.4">
      <c r="A33" s="127"/>
      <c r="B33" s="128"/>
      <c r="C33" s="135" t="s">
        <v>23</v>
      </c>
      <c r="D33" s="136"/>
      <c r="E33" s="136"/>
      <c r="F33" s="136"/>
      <c r="G33" s="137"/>
    </row>
    <row r="34" spans="1:7" ht="15" thickBot="1" x14ac:dyDescent="0.4"/>
    <row r="35" spans="1:7" ht="12" customHeight="1" x14ac:dyDescent="0.35">
      <c r="A35" s="62" t="s">
        <v>24</v>
      </c>
      <c r="B35" s="63"/>
      <c r="C35" s="63"/>
      <c r="D35" s="64" t="s">
        <v>24</v>
      </c>
      <c r="E35" s="96" t="s">
        <v>24</v>
      </c>
      <c r="F35" s="96"/>
      <c r="G35" s="97"/>
    </row>
    <row r="36" spans="1:7" ht="15" customHeight="1" x14ac:dyDescent="0.35">
      <c r="A36" s="22" t="s">
        <v>25</v>
      </c>
      <c r="B36" s="23"/>
      <c r="C36" s="23"/>
      <c r="D36" s="23" t="s">
        <v>26</v>
      </c>
      <c r="E36" s="70" t="s">
        <v>27</v>
      </c>
      <c r="F36" s="70"/>
      <c r="G36" s="71"/>
    </row>
    <row r="37" spans="1:7" ht="45" customHeight="1" x14ac:dyDescent="0.35">
      <c r="A37" s="22" t="s">
        <v>28</v>
      </c>
      <c r="B37" s="23"/>
      <c r="C37" s="23"/>
      <c r="D37" s="23" t="s">
        <v>28</v>
      </c>
      <c r="E37" s="70" t="s">
        <v>28</v>
      </c>
      <c r="F37" s="70"/>
      <c r="G37" s="71"/>
    </row>
    <row r="38" spans="1:7" ht="15" customHeight="1" x14ac:dyDescent="0.35">
      <c r="A38" s="69" t="s">
        <v>29</v>
      </c>
      <c r="B38" s="70"/>
      <c r="C38" s="70"/>
      <c r="D38" s="70"/>
      <c r="E38" s="70"/>
      <c r="F38" s="70"/>
      <c r="G38" s="71"/>
    </row>
    <row r="39" spans="1:7" ht="7.5" customHeight="1" thickBot="1" x14ac:dyDescent="0.4">
      <c r="A39" s="25"/>
      <c r="B39" s="26"/>
      <c r="C39" s="26"/>
      <c r="D39" s="26"/>
      <c r="E39" s="26"/>
      <c r="F39" s="26"/>
      <c r="G39" s="28"/>
    </row>
    <row r="40" spans="1:7" ht="15" customHeight="1" x14ac:dyDescent="0.35"/>
    <row r="41" spans="1:7" ht="15.5" x14ac:dyDescent="0.35">
      <c r="C41" s="29"/>
    </row>
    <row r="42" spans="1:7" ht="15.5" x14ac:dyDescent="0.35">
      <c r="C42" s="29"/>
    </row>
    <row r="43" spans="1:7" ht="15.5" x14ac:dyDescent="0.35">
      <c r="C43" s="29"/>
    </row>
  </sheetData>
  <mergeCells count="25">
    <mergeCell ref="A10:C10"/>
    <mergeCell ref="D10:G10"/>
    <mergeCell ref="A4:G4"/>
    <mergeCell ref="A5:G5"/>
    <mergeCell ref="A6:G6"/>
    <mergeCell ref="A8:G8"/>
    <mergeCell ref="A9:G9"/>
    <mergeCell ref="A11:C11"/>
    <mergeCell ref="D11:G11"/>
    <mergeCell ref="A12:C12"/>
    <mergeCell ref="D12:G12"/>
    <mergeCell ref="A13:C13"/>
    <mergeCell ref="D13:G13"/>
    <mergeCell ref="E35:G35"/>
    <mergeCell ref="E36:G36"/>
    <mergeCell ref="E37:G37"/>
    <mergeCell ref="A38:G38"/>
    <mergeCell ref="A14:C14"/>
    <mergeCell ref="D14:G14"/>
    <mergeCell ref="A16:F16"/>
    <mergeCell ref="A30:D30"/>
    <mergeCell ref="A31:B33"/>
    <mergeCell ref="C31:G31"/>
    <mergeCell ref="C32:G32"/>
    <mergeCell ref="C33:G33"/>
  </mergeCells>
  <printOptions horizontalCentered="1"/>
  <pageMargins left="0.11811023622047245" right="0" top="0.55118110236220474" bottom="0.35433070866141736" header="0.31496062992125984" footer="0.31496062992125984"/>
  <pageSetup scale="85" orientation="portrait" r:id="rId1"/>
  <headerFooter>
    <oddHeader xml:space="preserve">&amp;L
</oddHeader>
    <oddFooter>&amp;RPágina &amp;P de 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3268-F981-43A4-9EF5-C13744098E9B}">
  <dimension ref="A1:N47"/>
  <sheetViews>
    <sheetView showGridLines="0" tabSelected="1" topLeftCell="B1" zoomScaleNormal="100" workbookViewId="0">
      <selection activeCell="I7" sqref="I7"/>
    </sheetView>
  </sheetViews>
  <sheetFormatPr baseColWidth="10" defaultColWidth="11.453125" defaultRowHeight="14.5" x14ac:dyDescent="0.35"/>
  <cols>
    <col min="1" max="1" width="8" customWidth="1"/>
    <col min="2" max="2" width="11.7265625" customWidth="1"/>
    <col min="3" max="3" width="14.54296875" customWidth="1"/>
    <col min="4" max="4" width="40.7265625" customWidth="1"/>
    <col min="5" max="5" width="15.7265625" bestFit="1" customWidth="1"/>
    <col min="6" max="6" width="15.26953125" customWidth="1"/>
    <col min="7" max="7" width="15.7265625" bestFit="1" customWidth="1"/>
  </cols>
  <sheetData>
    <row r="1" spans="1:7" ht="17.25" customHeight="1" x14ac:dyDescent="0.35">
      <c r="A1" s="1"/>
      <c r="B1" s="2"/>
      <c r="C1" s="2"/>
      <c r="D1" s="2"/>
      <c r="E1" s="2"/>
      <c r="F1" s="2"/>
      <c r="G1" s="4"/>
    </row>
    <row r="2" spans="1:7" ht="21" customHeight="1" x14ac:dyDescent="0.35">
      <c r="A2" s="5"/>
      <c r="G2" s="7"/>
    </row>
    <row r="3" spans="1:7" ht="17.25" customHeight="1" x14ac:dyDescent="0.35">
      <c r="A3" s="5"/>
      <c r="G3" s="7"/>
    </row>
    <row r="4" spans="1:7" ht="15.5" x14ac:dyDescent="0.35">
      <c r="A4" s="107" t="s">
        <v>0</v>
      </c>
      <c r="B4" s="150"/>
      <c r="C4" s="150"/>
      <c r="D4" s="150"/>
      <c r="E4" s="150"/>
      <c r="F4" s="150"/>
      <c r="G4" s="151"/>
    </row>
    <row r="5" spans="1:7" ht="15.5" x14ac:dyDescent="0.35">
      <c r="A5" s="107" t="s">
        <v>1</v>
      </c>
      <c r="B5" s="150"/>
      <c r="C5" s="150"/>
      <c r="D5" s="150"/>
      <c r="E5" s="150"/>
      <c r="F5" s="150"/>
      <c r="G5" s="151"/>
    </row>
    <row r="6" spans="1:7" ht="14.25" customHeight="1" x14ac:dyDescent="0.35">
      <c r="A6" s="107" t="s">
        <v>2</v>
      </c>
      <c r="B6" s="150"/>
      <c r="C6" s="150"/>
      <c r="D6" s="150"/>
      <c r="E6" s="150"/>
      <c r="F6" s="150"/>
      <c r="G6" s="151"/>
    </row>
    <row r="7" spans="1:7" ht="17.25" customHeight="1" x14ac:dyDescent="0.35">
      <c r="A7" s="5"/>
      <c r="G7" s="7"/>
    </row>
    <row r="8" spans="1:7" ht="14.25" customHeight="1" x14ac:dyDescent="0.35">
      <c r="A8" s="109" t="s">
        <v>3</v>
      </c>
      <c r="B8" s="152"/>
      <c r="C8" s="152"/>
      <c r="D8" s="152"/>
      <c r="E8" s="152"/>
      <c r="F8" s="152"/>
      <c r="G8" s="153"/>
    </row>
    <row r="9" spans="1:7" ht="17.5" thickBot="1" x14ac:dyDescent="0.4">
      <c r="A9" s="154" t="s">
        <v>4</v>
      </c>
      <c r="B9" s="155"/>
      <c r="C9" s="155"/>
      <c r="D9" s="155"/>
      <c r="E9" s="155"/>
      <c r="F9" s="155"/>
      <c r="G9" s="156"/>
    </row>
    <row r="10" spans="1:7" ht="15" customHeight="1" x14ac:dyDescent="0.35">
      <c r="A10" s="104" t="s">
        <v>5</v>
      </c>
      <c r="B10" s="146"/>
      <c r="C10" s="146"/>
      <c r="D10" s="147" t="s">
        <v>31</v>
      </c>
      <c r="E10" s="148"/>
      <c r="F10" s="148"/>
      <c r="G10" s="149"/>
    </row>
    <row r="11" spans="1:7" ht="15" customHeight="1" x14ac:dyDescent="0.35">
      <c r="A11" s="98" t="s">
        <v>6</v>
      </c>
      <c r="B11" s="138"/>
      <c r="C11" s="138"/>
      <c r="D11" s="139" t="s">
        <v>58</v>
      </c>
      <c r="E11" s="139"/>
      <c r="F11" s="139"/>
      <c r="G11" s="140"/>
    </row>
    <row r="12" spans="1:7" ht="15" customHeight="1" x14ac:dyDescent="0.35">
      <c r="A12" s="101" t="s">
        <v>7</v>
      </c>
      <c r="B12" s="141"/>
      <c r="C12" s="142"/>
      <c r="D12" s="143" t="s">
        <v>33</v>
      </c>
      <c r="E12" s="144"/>
      <c r="F12" s="144"/>
      <c r="G12" s="145"/>
    </row>
    <row r="13" spans="1:7" ht="15" customHeight="1" x14ac:dyDescent="0.35">
      <c r="A13" s="98" t="s">
        <v>9</v>
      </c>
      <c r="B13" s="138"/>
      <c r="C13" s="138"/>
      <c r="D13" s="139" t="s">
        <v>59</v>
      </c>
      <c r="E13" s="139"/>
      <c r="F13" s="139"/>
      <c r="G13" s="140"/>
    </row>
    <row r="14" spans="1:7" ht="30" customHeight="1" thickBot="1" x14ac:dyDescent="0.4">
      <c r="A14" s="113" t="s">
        <v>35</v>
      </c>
      <c r="B14" s="114"/>
      <c r="C14" s="114"/>
      <c r="D14" s="115" t="s">
        <v>36</v>
      </c>
      <c r="E14" s="116"/>
      <c r="F14" s="116"/>
      <c r="G14" s="117"/>
    </row>
    <row r="15" spans="1:7" ht="24" customHeight="1" thickBot="1" x14ac:dyDescent="0.4">
      <c r="A15" s="10"/>
      <c r="B15" s="10"/>
      <c r="C15" s="10"/>
      <c r="D15" s="12"/>
      <c r="E15" s="12"/>
      <c r="F15" s="12"/>
      <c r="G15" s="12"/>
    </row>
    <row r="16" spans="1:7" ht="24.75" customHeight="1" thickBot="1" x14ac:dyDescent="0.4">
      <c r="A16" s="75" t="s">
        <v>11</v>
      </c>
      <c r="B16" s="118"/>
      <c r="C16" s="118"/>
      <c r="D16" s="118"/>
      <c r="E16" s="118"/>
      <c r="F16" s="119"/>
      <c r="G16" s="13">
        <v>984000</v>
      </c>
    </row>
    <row r="17" spans="1:14" ht="30.5" thickBot="1" x14ac:dyDescent="0.4">
      <c r="A17" s="14" t="s">
        <v>12</v>
      </c>
      <c r="B17" s="15" t="s">
        <v>13</v>
      </c>
      <c r="C17" s="15" t="s">
        <v>14</v>
      </c>
      <c r="D17" s="15" t="s">
        <v>15</v>
      </c>
      <c r="E17" s="15" t="s">
        <v>16</v>
      </c>
      <c r="F17" s="15" t="s">
        <v>17</v>
      </c>
      <c r="G17" s="15" t="s">
        <v>18</v>
      </c>
    </row>
    <row r="18" spans="1:14" ht="18" customHeight="1" x14ac:dyDescent="0.35">
      <c r="A18" s="47">
        <v>1</v>
      </c>
      <c r="B18" s="48">
        <v>45111</v>
      </c>
      <c r="C18" s="67" t="s">
        <v>37</v>
      </c>
      <c r="D18" s="56" t="s">
        <v>60</v>
      </c>
      <c r="E18" s="52">
        <v>160000</v>
      </c>
      <c r="F18" s="52"/>
      <c r="G18" s="53">
        <f>G16+E18-F18</f>
        <v>1144000</v>
      </c>
    </row>
    <row r="19" spans="1:14" ht="18" customHeight="1" x14ac:dyDescent="0.35">
      <c r="A19" s="54">
        <v>2</v>
      </c>
      <c r="B19" s="68">
        <v>45116</v>
      </c>
      <c r="C19" s="55" t="s">
        <v>61</v>
      </c>
      <c r="D19" s="16" t="s">
        <v>62</v>
      </c>
      <c r="E19" s="17"/>
      <c r="F19" s="17">
        <v>85000</v>
      </c>
      <c r="G19" s="18">
        <f>IF(AND(E19=0)*(F19=0),0,G18+E19-F19)</f>
        <v>1059000</v>
      </c>
    </row>
    <row r="20" spans="1:14" ht="18" customHeight="1" x14ac:dyDescent="0.35">
      <c r="A20" s="47">
        <v>3</v>
      </c>
      <c r="B20" s="68">
        <v>45151</v>
      </c>
      <c r="C20" s="55" t="s">
        <v>63</v>
      </c>
      <c r="D20" s="16" t="s">
        <v>64</v>
      </c>
      <c r="E20" s="17"/>
      <c r="F20" s="17">
        <v>193994</v>
      </c>
      <c r="G20" s="18">
        <f>IF(AND(E20=0)*(F20=0),0,G19+E20-F20)</f>
        <v>865006</v>
      </c>
    </row>
    <row r="21" spans="1:14" ht="18" customHeight="1" x14ac:dyDescent="0.35">
      <c r="A21" s="54">
        <v>4</v>
      </c>
      <c r="B21" s="68">
        <v>45168</v>
      </c>
      <c r="C21" s="55" t="s">
        <v>65</v>
      </c>
      <c r="D21" s="16" t="s">
        <v>64</v>
      </c>
      <c r="E21" s="17"/>
      <c r="F21" s="17">
        <v>193994</v>
      </c>
      <c r="G21" s="18">
        <f t="shared" ref="G21:G33" si="0">IF(AND(E21=0)*(F21=0),0,G20+E21-F21)</f>
        <v>671012</v>
      </c>
    </row>
    <row r="22" spans="1:14" ht="18" customHeight="1" x14ac:dyDescent="0.35">
      <c r="A22" s="47">
        <v>5</v>
      </c>
      <c r="B22" s="68">
        <v>45168</v>
      </c>
      <c r="C22" s="55" t="s">
        <v>66</v>
      </c>
      <c r="D22" s="16" t="s">
        <v>67</v>
      </c>
      <c r="E22" s="17"/>
      <c r="F22" s="17">
        <v>56258.259999999995</v>
      </c>
      <c r="G22" s="18">
        <f t="shared" si="0"/>
        <v>614753.74</v>
      </c>
    </row>
    <row r="23" spans="1:14" ht="18" customHeight="1" x14ac:dyDescent="0.35">
      <c r="A23" s="54">
        <v>6</v>
      </c>
      <c r="B23" s="68">
        <v>45172</v>
      </c>
      <c r="C23" s="55" t="s">
        <v>68</v>
      </c>
      <c r="D23" s="16" t="s">
        <v>62</v>
      </c>
      <c r="E23" s="17"/>
      <c r="F23" s="17">
        <v>90000</v>
      </c>
      <c r="G23" s="18">
        <f t="shared" si="0"/>
        <v>524753.74</v>
      </c>
      <c r="I23" s="57"/>
      <c r="J23" s="57"/>
      <c r="K23" s="57"/>
      <c r="L23" s="57"/>
      <c r="M23" s="57"/>
      <c r="N23" s="57"/>
    </row>
    <row r="24" spans="1:14" ht="18" customHeight="1" x14ac:dyDescent="0.35">
      <c r="A24" s="47">
        <v>7</v>
      </c>
      <c r="B24" s="68">
        <v>45186</v>
      </c>
      <c r="C24" s="55" t="s">
        <v>69</v>
      </c>
      <c r="D24" s="16" t="s">
        <v>64</v>
      </c>
      <c r="E24" s="17"/>
      <c r="F24" s="17">
        <v>198500</v>
      </c>
      <c r="G24" s="18">
        <f t="shared" si="0"/>
        <v>326253.74</v>
      </c>
      <c r="I24" s="57"/>
      <c r="J24" s="57"/>
      <c r="K24" s="57"/>
      <c r="L24" s="57"/>
      <c r="M24" s="57"/>
      <c r="N24" s="57"/>
    </row>
    <row r="25" spans="1:14" ht="18" customHeight="1" x14ac:dyDescent="0.35">
      <c r="A25" s="54">
        <v>8</v>
      </c>
      <c r="B25" s="68">
        <v>45196</v>
      </c>
      <c r="C25" s="55" t="s">
        <v>57</v>
      </c>
      <c r="D25" s="16" t="s">
        <v>70</v>
      </c>
      <c r="E25" s="58">
        <v>200000</v>
      </c>
      <c r="F25" s="58"/>
      <c r="G25" s="18">
        <f t="shared" si="0"/>
        <v>526253.74</v>
      </c>
      <c r="I25" s="57"/>
      <c r="J25" s="57"/>
      <c r="K25" s="57"/>
      <c r="L25" s="57"/>
      <c r="M25" s="57"/>
      <c r="N25" s="57"/>
    </row>
    <row r="26" spans="1:14" ht="18" customHeight="1" x14ac:dyDescent="0.35">
      <c r="A26" s="47">
        <v>9</v>
      </c>
      <c r="B26" s="68">
        <v>45199</v>
      </c>
      <c r="C26" s="55" t="s">
        <v>71</v>
      </c>
      <c r="D26" s="16" t="s">
        <v>64</v>
      </c>
      <c r="E26" s="17"/>
      <c r="F26" s="17">
        <v>193994</v>
      </c>
      <c r="G26" s="18">
        <f t="shared" si="0"/>
        <v>332259.74</v>
      </c>
      <c r="I26" s="57"/>
      <c r="J26" s="57"/>
      <c r="K26" s="57"/>
      <c r="L26" s="57"/>
      <c r="M26" s="57"/>
      <c r="N26" s="57"/>
    </row>
    <row r="27" spans="1:14" ht="18" customHeight="1" x14ac:dyDescent="0.35">
      <c r="A27" s="54">
        <v>10</v>
      </c>
      <c r="B27" s="68">
        <v>45199</v>
      </c>
      <c r="C27" s="55" t="s">
        <v>72</v>
      </c>
      <c r="D27" s="16" t="s">
        <v>67</v>
      </c>
      <c r="E27" s="17"/>
      <c r="F27" s="17">
        <v>57564.999999999993</v>
      </c>
      <c r="G27" s="18">
        <f t="shared" si="0"/>
        <v>274694.74</v>
      </c>
      <c r="I27" s="57"/>
      <c r="J27" s="57"/>
      <c r="K27" s="57"/>
      <c r="L27" s="57"/>
      <c r="M27" s="57"/>
      <c r="N27" s="57"/>
    </row>
    <row r="28" spans="1:14" ht="18" customHeight="1" x14ac:dyDescent="0.35">
      <c r="A28" s="47">
        <v>11</v>
      </c>
      <c r="B28" s="68">
        <v>45204</v>
      </c>
      <c r="C28" s="55" t="s">
        <v>71</v>
      </c>
      <c r="D28" s="16" t="s">
        <v>73</v>
      </c>
      <c r="E28" s="17"/>
      <c r="F28" s="17">
        <v>19932</v>
      </c>
      <c r="G28" s="18">
        <f t="shared" si="0"/>
        <v>254762.74</v>
      </c>
      <c r="I28" s="57"/>
      <c r="J28" s="57"/>
      <c r="K28" s="57"/>
      <c r="L28" s="57"/>
      <c r="M28" s="57"/>
      <c r="N28" s="57"/>
    </row>
    <row r="29" spans="1:14" ht="18" customHeight="1" x14ac:dyDescent="0.35">
      <c r="A29" s="54">
        <v>12</v>
      </c>
      <c r="B29" s="68">
        <v>45212</v>
      </c>
      <c r="C29" s="54">
        <v>13308</v>
      </c>
      <c r="D29" s="56" t="s">
        <v>74</v>
      </c>
      <c r="E29" s="58">
        <v>60000</v>
      </c>
      <c r="F29" s="58"/>
      <c r="G29" s="18">
        <f t="shared" si="0"/>
        <v>314762.74</v>
      </c>
      <c r="I29" s="57"/>
      <c r="J29" s="57"/>
      <c r="K29" s="57"/>
      <c r="L29" s="57"/>
      <c r="M29" s="57"/>
      <c r="N29" s="57"/>
    </row>
    <row r="30" spans="1:14" ht="18" customHeight="1" x14ac:dyDescent="0.35">
      <c r="A30" s="47">
        <v>13</v>
      </c>
      <c r="B30" s="68">
        <v>45237</v>
      </c>
      <c r="C30" s="55" t="s">
        <v>75</v>
      </c>
      <c r="D30" s="16" t="s">
        <v>76</v>
      </c>
      <c r="E30" s="17">
        <v>120000</v>
      </c>
      <c r="F30" s="17"/>
      <c r="G30" s="18">
        <f t="shared" si="0"/>
        <v>434762.74</v>
      </c>
    </row>
    <row r="31" spans="1:14" ht="18" customHeight="1" x14ac:dyDescent="0.35">
      <c r="A31" s="54">
        <v>14</v>
      </c>
      <c r="B31" s="68">
        <v>45240</v>
      </c>
      <c r="C31" s="55" t="s">
        <v>77</v>
      </c>
      <c r="D31" s="16" t="s">
        <v>78</v>
      </c>
      <c r="E31" s="17"/>
      <c r="F31" s="17">
        <v>23500</v>
      </c>
      <c r="G31" s="18">
        <f t="shared" si="0"/>
        <v>411262.74</v>
      </c>
    </row>
    <row r="32" spans="1:14" ht="18" customHeight="1" x14ac:dyDescent="0.35">
      <c r="A32" s="47">
        <v>15</v>
      </c>
      <c r="B32" s="68">
        <v>45244</v>
      </c>
      <c r="C32" s="55" t="s">
        <v>71</v>
      </c>
      <c r="D32" s="16" t="s">
        <v>64</v>
      </c>
      <c r="E32" s="17"/>
      <c r="F32" s="17">
        <v>198500</v>
      </c>
      <c r="G32" s="18">
        <f t="shared" si="0"/>
        <v>212762.74</v>
      </c>
    </row>
    <row r="33" spans="1:7" ht="18" customHeight="1" x14ac:dyDescent="0.35">
      <c r="A33" s="54">
        <v>16</v>
      </c>
      <c r="B33" s="68">
        <v>45244</v>
      </c>
      <c r="C33" s="55">
        <v>29853</v>
      </c>
      <c r="D33" s="16" t="s">
        <v>62</v>
      </c>
      <c r="E33" s="58"/>
      <c r="F33" s="58">
        <v>85000</v>
      </c>
      <c r="G33" s="18">
        <f t="shared" si="0"/>
        <v>127762.73999999999</v>
      </c>
    </row>
    <row r="34" spans="1:7" ht="22.5" customHeight="1" thickBot="1" x14ac:dyDescent="0.4">
      <c r="A34" s="120" t="s">
        <v>19</v>
      </c>
      <c r="B34" s="121"/>
      <c r="C34" s="121"/>
      <c r="D34" s="122"/>
      <c r="E34" s="59">
        <f>SUM(E18:E33)</f>
        <v>540000</v>
      </c>
      <c r="F34" s="59">
        <f>SUM(F18:F33)</f>
        <v>1396237.26</v>
      </c>
      <c r="G34" s="60">
        <f>(G16+E34)-F34</f>
        <v>127762.73999999999</v>
      </c>
    </row>
    <row r="35" spans="1:7" ht="23.5" customHeight="1" x14ac:dyDescent="0.35">
      <c r="A35" s="123" t="s">
        <v>20</v>
      </c>
      <c r="B35" s="124"/>
      <c r="C35" s="129" t="s">
        <v>21</v>
      </c>
      <c r="D35" s="130"/>
      <c r="E35" s="130"/>
      <c r="F35" s="130"/>
      <c r="G35" s="131"/>
    </row>
    <row r="36" spans="1:7" ht="23.5" customHeight="1" x14ac:dyDescent="0.35">
      <c r="A36" s="125"/>
      <c r="B36" s="126"/>
      <c r="C36" s="132" t="s">
        <v>22</v>
      </c>
      <c r="D36" s="133"/>
      <c r="E36" s="133"/>
      <c r="F36" s="133"/>
      <c r="G36" s="134"/>
    </row>
    <row r="37" spans="1:7" ht="23.5" customHeight="1" thickBot="1" x14ac:dyDescent="0.4">
      <c r="A37" s="127"/>
      <c r="B37" s="128"/>
      <c r="C37" s="135" t="s">
        <v>23</v>
      </c>
      <c r="D37" s="136"/>
      <c r="E37" s="136"/>
      <c r="F37" s="136"/>
      <c r="G37" s="137"/>
    </row>
    <row r="38" spans="1:7" ht="15" thickBot="1" x14ac:dyDescent="0.4"/>
    <row r="39" spans="1:7" ht="12" customHeight="1" x14ac:dyDescent="0.35">
      <c r="A39" s="62" t="s">
        <v>24</v>
      </c>
      <c r="B39" s="63"/>
      <c r="C39" s="63"/>
      <c r="D39" s="64" t="s">
        <v>24</v>
      </c>
      <c r="E39" s="96" t="s">
        <v>24</v>
      </c>
      <c r="F39" s="96"/>
      <c r="G39" s="97"/>
    </row>
    <row r="40" spans="1:7" ht="15" customHeight="1" x14ac:dyDescent="0.35">
      <c r="A40" s="22" t="s">
        <v>25</v>
      </c>
      <c r="B40" s="23"/>
      <c r="C40" s="23"/>
      <c r="D40" s="23" t="s">
        <v>26</v>
      </c>
      <c r="E40" s="70" t="s">
        <v>27</v>
      </c>
      <c r="F40" s="70"/>
      <c r="G40" s="71"/>
    </row>
    <row r="41" spans="1:7" ht="45" customHeight="1" x14ac:dyDescent="0.35">
      <c r="A41" s="22" t="s">
        <v>28</v>
      </c>
      <c r="B41" s="23"/>
      <c r="C41" s="23"/>
      <c r="D41" s="23" t="s">
        <v>28</v>
      </c>
      <c r="E41" s="70" t="s">
        <v>28</v>
      </c>
      <c r="F41" s="70"/>
      <c r="G41" s="71"/>
    </row>
    <row r="42" spans="1:7" ht="15" customHeight="1" x14ac:dyDescent="0.35">
      <c r="A42" s="69" t="s">
        <v>29</v>
      </c>
      <c r="B42" s="70"/>
      <c r="C42" s="70"/>
      <c r="D42" s="70"/>
      <c r="E42" s="70"/>
      <c r="F42" s="70"/>
      <c r="G42" s="71"/>
    </row>
    <row r="43" spans="1:7" ht="7.5" customHeight="1" thickBot="1" x14ac:dyDescent="0.4">
      <c r="A43" s="25"/>
      <c r="B43" s="26"/>
      <c r="C43" s="26"/>
      <c r="D43" s="26"/>
      <c r="E43" s="26"/>
      <c r="F43" s="26"/>
      <c r="G43" s="28"/>
    </row>
    <row r="44" spans="1:7" ht="15" customHeight="1" x14ac:dyDescent="0.35"/>
    <row r="45" spans="1:7" ht="15.5" x14ac:dyDescent="0.35">
      <c r="C45" s="29"/>
    </row>
    <row r="46" spans="1:7" ht="15.5" x14ac:dyDescent="0.35">
      <c r="C46" s="29"/>
    </row>
    <row r="47" spans="1:7" ht="15.5" x14ac:dyDescent="0.35">
      <c r="C47" s="29"/>
    </row>
  </sheetData>
  <mergeCells count="25">
    <mergeCell ref="A10:C10"/>
    <mergeCell ref="D10:G10"/>
    <mergeCell ref="A4:G4"/>
    <mergeCell ref="A5:G5"/>
    <mergeCell ref="A6:G6"/>
    <mergeCell ref="A8:G8"/>
    <mergeCell ref="A9:G9"/>
    <mergeCell ref="A11:C11"/>
    <mergeCell ref="D11:G11"/>
    <mergeCell ref="A12:C12"/>
    <mergeCell ref="D12:G12"/>
    <mergeCell ref="A13:C13"/>
    <mergeCell ref="D13:G13"/>
    <mergeCell ref="E39:G39"/>
    <mergeCell ref="E40:G40"/>
    <mergeCell ref="E41:G41"/>
    <mergeCell ref="A42:G42"/>
    <mergeCell ref="A14:C14"/>
    <mergeCell ref="D14:G14"/>
    <mergeCell ref="A16:F16"/>
    <mergeCell ref="A34:D34"/>
    <mergeCell ref="A35:B37"/>
    <mergeCell ref="C35:G35"/>
    <mergeCell ref="C36:G36"/>
    <mergeCell ref="C37:G37"/>
  </mergeCells>
  <printOptions horizontalCentered="1"/>
  <pageMargins left="0.11811023622047245" right="0" top="0.55118110236220474" bottom="0.35433070866141736" header="0.31496062992125984" footer="0.31496062992125984"/>
  <pageSetup scale="85" orientation="portrait" r:id="rId1"/>
  <headerFooter>
    <oddHeader xml:space="preserve">&amp;L
</oddHeader>
    <oddFooter>&amp;RPágina &amp;P de 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Informe Económico</vt:lpstr>
      <vt:lpstr>Ejemplo IE-Cafetería</vt:lpstr>
      <vt:lpstr>Ejemplo IE-Cerdos</vt:lpstr>
      <vt:lpstr>'Ejemplo IE-Cafetería'!Títulos_a_imprimir</vt:lpstr>
      <vt:lpstr>'Ejemplo IE-Cerdos'!Títulos_a_imprimir</vt:lpstr>
      <vt:lpstr>'Informe Económico'!Títulos_a_imprimir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Wilfredo Gutierrez Gomez</dc:creator>
  <cp:keywords/>
  <dc:description/>
  <cp:lastModifiedBy>Guiselle Ivannia Vega Alvarez</cp:lastModifiedBy>
  <cp:revision/>
  <cp:lastPrinted>2024-06-10T20:38:51Z</cp:lastPrinted>
  <dcterms:created xsi:type="dcterms:W3CDTF">2023-06-20T20:24:25Z</dcterms:created>
  <dcterms:modified xsi:type="dcterms:W3CDTF">2024-06-10T20:48:03Z</dcterms:modified>
  <cp:category/>
  <cp:contentStatus/>
</cp:coreProperties>
</file>