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vegaa\Dropbox\ASESORIA\1-Asesoría - Talleres\Año 2024\Coordinación Técnica\COLEY\Taller 2024\I-Periodo-2024\"/>
    </mc:Choice>
  </mc:AlternateContent>
  <xr:revisionPtr revIDLastSave="0" documentId="13_ncr:1_{5B893BCA-F204-4691-83C8-5B6096F9D8D0}" xr6:coauthVersionLast="47" xr6:coauthVersionMax="47" xr10:uidLastSave="{00000000-0000-0000-0000-000000000000}"/>
  <bookViews>
    <workbookView xWindow="28680" yWindow="-120" windowWidth="20730" windowHeight="11040" xr2:uid="{00000000-000D-0000-FFFF-FFFF00000000}"/>
  </bookViews>
  <sheets>
    <sheet name="COLEY 1-Agrop.-22" sheetId="29" r:id="rId1"/>
    <sheet name="COLEY 2-2022" sheetId="35" r:id="rId2"/>
    <sheet name="COLEY 3" sheetId="36" r:id="rId3"/>
  </sheets>
  <definedNames>
    <definedName name="_xlnm.Print_Area" localSheetId="1">'COLEY 2-2022'!$A$4:$G$25</definedName>
    <definedName name="_xlnm.Print_Titles" localSheetId="0">'COLEY 1-Agrop.-22'!$1:$13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36" l="1"/>
  <c r="F20" i="36"/>
  <c r="D20" i="36"/>
  <c r="C20" i="36"/>
  <c r="B20" i="36"/>
  <c r="G19" i="36"/>
  <c r="H19" i="36" s="1"/>
  <c r="G18" i="36"/>
  <c r="H18" i="36" s="1"/>
  <c r="G17" i="36"/>
  <c r="H17" i="36" s="1"/>
  <c r="G16" i="36"/>
  <c r="H16" i="36" s="1"/>
  <c r="G15" i="36"/>
  <c r="E15" i="36"/>
  <c r="H15" i="36" s="1"/>
  <c r="G14" i="36"/>
  <c r="H14" i="36" s="1"/>
  <c r="G13" i="36"/>
  <c r="H13" i="36" s="1"/>
  <c r="G12" i="36"/>
  <c r="H12" i="36" s="1"/>
  <c r="G11" i="36"/>
  <c r="H11" i="36" s="1"/>
  <c r="G10" i="36"/>
  <c r="F15" i="35"/>
  <c r="E18" i="35"/>
  <c r="D18" i="35"/>
  <c r="C18" i="35"/>
  <c r="F17" i="35"/>
  <c r="F16" i="35"/>
  <c r="F14" i="35"/>
  <c r="F13" i="35"/>
  <c r="F12" i="35"/>
  <c r="D20" i="29"/>
  <c r="G20" i="36" l="1"/>
  <c r="E20" i="36"/>
  <c r="H10" i="36"/>
  <c r="H20" i="36" s="1"/>
  <c r="F18" i="35"/>
  <c r="D74" i="29" l="1"/>
  <c r="D76" i="2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Guiselle Ivannia Vega Alvarez</author>
  </authors>
  <commentList>
    <comment ref="G9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Agregar detalle en caso de incluir montos de varios periodos de desembolso</t>
        </r>
      </text>
    </comment>
    <comment ref="C14" authorId="0" shapeId="0" xr:uid="{00000000-0006-0000-0200-000002000000}">
      <text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Se agrupan bienes si la factura únicamente incluye activos del mismo tipo.</t>
        </r>
      </text>
    </comment>
    <comment ref="D74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Los valores de esta celda se calculan de forma automática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6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Los valores de esta celda se calculan de forma automática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Guiselle Ivannia Vega Alvarez</author>
  </authors>
  <commentList>
    <comment ref="B11" authorId="0" shapeId="0" xr:uid="{5689D62C-95C1-46B3-B650-53C55121B4C2}">
      <text>
        <r>
          <rPr>
            <b/>
            <sz val="9"/>
            <color indexed="81"/>
            <rFont val="Tahoma"/>
            <family val="2"/>
          </rPr>
          <t>Anotar: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1- Especialidad:</t>
        </r>
        <r>
          <rPr>
            <sz val="9"/>
            <color indexed="81"/>
            <rFont val="Tahoma"/>
            <family val="2"/>
          </rPr>
          <t xml:space="preserve"> si el PI corresponde a una especialidad determinada.
</t>
        </r>
        <r>
          <rPr>
            <b/>
            <sz val="9"/>
            <color indexed="81"/>
            <rFont val="Tahoma"/>
            <family val="2"/>
          </rPr>
          <t xml:space="preserve">2 Institucional: </t>
        </r>
        <r>
          <rPr>
            <sz val="9"/>
            <color indexed="81"/>
            <rFont val="Tahoma"/>
            <family val="2"/>
          </rPr>
          <t>si el PI corresponde a un área institucional.</t>
        </r>
      </text>
    </comment>
    <comment ref="F11" authorId="0" shapeId="0" xr:uid="{72DFF140-2090-4C5E-AFE6-5FD3CD06BE79}">
      <text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Los valores de esta fila se calculan de manera automática.</t>
        </r>
      </text>
    </comment>
    <comment ref="G11" authorId="0" shapeId="0" xr:uid="{A1FBD653-91D5-44C7-9403-3494604145E9}">
      <text>
        <r>
          <rPr>
            <b/>
            <u/>
            <sz val="9"/>
            <color indexed="81"/>
            <rFont val="Tahoma"/>
            <family val="2"/>
          </rPr>
          <t>En esta celda debe indicarse: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1-Ejecutado: </t>
        </r>
        <r>
          <rPr>
            <sz val="9"/>
            <color indexed="81"/>
            <rFont val="Tahoma"/>
            <family val="2"/>
          </rPr>
          <t xml:space="preserve"> si el PI se ejecutó al 100%. Además se debe anotar que los bienes cuentan con el debido registro de inventario según el marco legal vigente
</t>
        </r>
        <r>
          <rPr>
            <b/>
            <sz val="9"/>
            <color indexed="81"/>
            <rFont val="Tahoma"/>
            <family val="2"/>
          </rPr>
          <t xml:space="preserve">2-En proceso de ejecución: </t>
        </r>
        <r>
          <rPr>
            <sz val="9"/>
            <color indexed="81"/>
            <rFont val="Tahoma"/>
            <family val="2"/>
          </rPr>
          <t>si al PI está pendiente de ejecutar. Anotar referencia del N° de Acta y N° de Folio en el  que se está dando el debido proceso a las contrataciones pendientes.</t>
        </r>
      </text>
    </comment>
    <comment ref="A18" authorId="0" shapeId="0" xr:uid="{695965D0-56BF-4C23-8DB0-EF3DC10F6C54}">
      <text>
        <r>
          <rPr>
            <b/>
            <sz val="9"/>
            <color indexed="81"/>
            <rFont val="Tahoma"/>
            <family val="2"/>
          </rPr>
          <t xml:space="preserve">
Los valores de esta fila se calculan de manera automática.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Guiselle Ivannia Vega Alvarez</author>
    <author>jretana</author>
  </authors>
  <commentList>
    <comment ref="E9" authorId="0" shapeId="0" xr:uid="{E54FEFB9-C986-4167-86E1-D71E9930C365}">
      <text>
        <r>
          <rPr>
            <b/>
            <sz val="9"/>
            <color indexed="81"/>
            <rFont val="Tahoma"/>
            <family val="2"/>
          </rPr>
          <t xml:space="preserve">
Digite en cada fila de ésta columna los saldos de los planes de inversión del período que aún se están ejecutando; es decir se debe anotar los saldos de los planes que aún tienen pendiente la adquisición de bienes.
</t>
        </r>
      </text>
    </comment>
    <comment ref="F9" authorId="1" shapeId="0" xr:uid="{51690CE4-7040-4C12-95FC-1E6F74FFB855}">
      <text>
        <r>
          <rPr>
            <b/>
            <sz val="9"/>
            <color indexed="81"/>
            <rFont val="Tahoma"/>
            <family val="2"/>
          </rPr>
          <t xml:space="preserve">
Digite en cada fila de ésta columna los saldos de los planes de inversión del período una vez ejecutados; es decir se debe anotar los saldos remanetes generados posterior a la ejecución del o los planes.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688B976E-0C45-49DF-BA3C-638C0D7D47E5}">
      <text>
        <r>
          <rPr>
            <b/>
            <sz val="9"/>
            <color indexed="81"/>
            <rFont val="Tahoma"/>
            <family val="2"/>
          </rPr>
          <t xml:space="preserve">
Los valores de esta columna se calculan de forma automática</t>
        </r>
      </text>
    </comment>
    <comment ref="H9" authorId="0" shapeId="0" xr:uid="{D48D207E-320A-4ED8-8777-1F43849DD6B6}">
      <text>
        <r>
          <rPr>
            <sz val="9"/>
            <color indexed="81"/>
            <rFont val="Tahoma"/>
            <family val="2"/>
          </rPr>
          <t>Los valores de esta columna se calculan de forma automática</t>
        </r>
      </text>
    </comment>
    <comment ref="A20" authorId="0" shapeId="0" xr:uid="{4492EE37-0EEA-4B16-9264-B4AB50E2FD04}">
      <text>
        <r>
          <rPr>
            <b/>
            <sz val="9"/>
            <color indexed="81"/>
            <rFont val="Tahoma"/>
            <family val="2"/>
          </rPr>
          <t xml:space="preserve">
Los valores de esta fila se calculan de manera automática</t>
        </r>
      </text>
    </comment>
    <comment ref="C22" authorId="0" shapeId="0" xr:uid="{86C0B5B8-6553-41F8-B2B0-BC9C317C9812}">
      <text>
        <r>
          <rPr>
            <b/>
            <sz val="9"/>
            <color indexed="81"/>
            <rFont val="Tahoma"/>
            <family val="2"/>
          </rPr>
          <t xml:space="preserve">
Este dato debe corresponder con el saldo del estado de cuenta de Caja Única del Estado </t>
        </r>
      </text>
    </comment>
    <comment ref="F22" authorId="0" shapeId="0" xr:uid="{6DBA4991-D65A-4D4D-8097-D41C8525D011}">
      <text>
        <r>
          <rPr>
            <b/>
            <sz val="9"/>
            <color indexed="81"/>
            <rFont val="Tahoma"/>
            <family val="2"/>
          </rPr>
          <t xml:space="preserve">
Este dato debe corresponder con el saldo del estado de cuenta bancaria </t>
        </r>
      </text>
    </comment>
    <comment ref="H22" authorId="0" shapeId="0" xr:uid="{F654550A-7891-40A1-BF2D-445AE50CDFA0}">
      <text>
        <r>
          <rPr>
            <b/>
            <sz val="9"/>
            <color indexed="81"/>
            <rFont val="Tahoma"/>
            <family val="2"/>
          </rPr>
          <t xml:space="preserve">
El valor de esta celda se calcula de forma automática</t>
        </r>
      </text>
    </comment>
  </commentList>
</comments>
</file>

<file path=xl/sharedStrings.xml><?xml version="1.0" encoding="utf-8"?>
<sst xmlns="http://schemas.openxmlformats.org/spreadsheetml/2006/main" count="111" uniqueCount="79">
  <si>
    <t>INFORME COLEY - 1</t>
  </si>
  <si>
    <t>RESUMEN DE ESTADO ECONÓMICO</t>
  </si>
  <si>
    <t>Centro Educativo:</t>
  </si>
  <si>
    <t>Nombre del Plan de Inversión:</t>
  </si>
  <si>
    <t xml:space="preserve">     Monto Asignado al Plan de Inversión:</t>
  </si>
  <si>
    <t>Período Desembolso:</t>
  </si>
  <si>
    <t>N° de Oficio de Aprobación:</t>
  </si>
  <si>
    <t>N° Fila</t>
  </si>
  <si>
    <t>Descripción del bien adquirido</t>
  </si>
  <si>
    <t>Cantidad</t>
  </si>
  <si>
    <t>Valor Total</t>
  </si>
  <si>
    <t>Número de factura</t>
  </si>
  <si>
    <t>Fecha</t>
  </si>
  <si>
    <t>Observaciones</t>
  </si>
  <si>
    <t>TOTAL INVERTIDO:</t>
  </si>
  <si>
    <t>SALDO DEL PLAN DE INVERSIÓN:</t>
  </si>
  <si>
    <t>Nombre Director(a):</t>
  </si>
  <si>
    <t>Nombre Presidente Junta Administrativa:</t>
  </si>
  <si>
    <t>Nombre Tesorero(a) Contador(a):</t>
  </si>
  <si>
    <t>Agregue el nombre en esta celda</t>
  </si>
  <si>
    <t xml:space="preserve">Firma: </t>
  </si>
  <si>
    <t xml:space="preserve">Elaborado por: </t>
  </si>
  <si>
    <t>Nombre Coordinador(es) Técnicos(as)</t>
  </si>
  <si>
    <t>CTP / IPEC / CINDEA…</t>
  </si>
  <si>
    <t>Materiales de construcción</t>
  </si>
  <si>
    <t>Varios</t>
  </si>
  <si>
    <t>05896</t>
  </si>
  <si>
    <t>Reactivos</t>
  </si>
  <si>
    <t>01234</t>
  </si>
  <si>
    <t>Motoguadaña 3HP</t>
  </si>
  <si>
    <t>08968</t>
  </si>
  <si>
    <t>Picadora de pasto</t>
  </si>
  <si>
    <t>Escalera de extensión 8m.</t>
  </si>
  <si>
    <t>Esmeril eléctrico</t>
  </si>
  <si>
    <t>01123</t>
  </si>
  <si>
    <t>Fecha finalización según oficio de aprobación:</t>
  </si>
  <si>
    <t xml:space="preserve">Mano de obra </t>
  </si>
  <si>
    <t>00056</t>
  </si>
  <si>
    <t>Setiembre de 2022</t>
  </si>
  <si>
    <t>COLEY-0428-2022</t>
  </si>
  <si>
    <t>Equipamiento y acondicionamiento de Producción y Agrícola y Pecuaria</t>
  </si>
  <si>
    <t>INFORME COLEY - 2</t>
  </si>
  <si>
    <t>PLANES DE INVERSION APROBADOS POR PERIODO Y DETALLE DE EJECUCIÓN</t>
  </si>
  <si>
    <t>Monto Asignado del Periodo:</t>
  </si>
  <si>
    <t>Período de Desembolso:</t>
  </si>
  <si>
    <t>Nombre del Plan de Inversión Aprobado</t>
  </si>
  <si>
    <t xml:space="preserve">Tipo de Plan de Inversión </t>
  </si>
  <si>
    <t>Monto Aprobado</t>
  </si>
  <si>
    <t>Monto Aprobado con Saldos Remanentes</t>
  </si>
  <si>
    <t>Monto de inversión</t>
  </si>
  <si>
    <t>Saldo</t>
  </si>
  <si>
    <t>Observaciones
(1- Ejecutado 100%
2- En proceso de Ejecución)</t>
  </si>
  <si>
    <t>Equipamiento de Informática Empresarial (Laboratorio de Redes y Seguridad N°1).</t>
  </si>
  <si>
    <t>Especialidad Técnica</t>
  </si>
  <si>
    <t>Ejecutado al 100%, los bienes cuentan con el registro de inventario según normativa vigente.</t>
  </si>
  <si>
    <t>Mantenimiento de los activos de la Ley N°7372.</t>
  </si>
  <si>
    <t>Institucional</t>
  </si>
  <si>
    <t>Equipamiento y acondicionamiento de Producción Agrícola y Pecuaria.</t>
  </si>
  <si>
    <t xml:space="preserve">TOTALES </t>
  </si>
  <si>
    <t xml:space="preserve">Nombre Director(a): </t>
  </si>
  <si>
    <t xml:space="preserve">Nombre Tesorero(a) Contador(a): </t>
  </si>
  <si>
    <t xml:space="preserve">Ejecutado al 100%, los bienes cuentan con el registro de inventario según normativa vigente. </t>
  </si>
  <si>
    <t>INFORME COLEY - 3</t>
  </si>
  <si>
    <t xml:space="preserve">Centro Educativo: </t>
  </si>
  <si>
    <t>Periodo:</t>
  </si>
  <si>
    <t>I-Periodo-2024</t>
  </si>
  <si>
    <t>Período de desembolso</t>
  </si>
  <si>
    <t>Monto 
Asignado</t>
  </si>
  <si>
    <t>Monto Aprobado en CNL N°7372</t>
  </si>
  <si>
    <t>Monto Invertido</t>
  </si>
  <si>
    <t>Saldo Pendiente de Ejecutar</t>
  </si>
  <si>
    <t>Saldo Remanente</t>
  </si>
  <si>
    <t>Saldo sin Aprobar del periodo</t>
  </si>
  <si>
    <t>Saldo Total</t>
  </si>
  <si>
    <t>Totales:</t>
  </si>
  <si>
    <t>Saldo en Caja Única Ley N° 7372:</t>
  </si>
  <si>
    <t>Saldo Cuenta Banco Ley N°7372:</t>
  </si>
  <si>
    <t>Total en Cuentas:</t>
  </si>
  <si>
    <t>Firma: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</si>
</sst>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₡&quot;#,##0.00"/>
    <numFmt numFmtId="165" formatCode="dd/mm/yyyy;@"/>
    <numFmt numFmtId="166" formatCode="&quot;₡&quot;#,##0.00_);[Red]\(&quot;₡&quot;#,##0.00\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165" fontId="0" fillId="0" borderId="7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vertical="center"/>
    </xf>
    <xf numFmtId="164" fontId="2" fillId="3" borderId="12" xfId="0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7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164" fontId="2" fillId="3" borderId="1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17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164" fontId="19" fillId="0" borderId="9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49" fontId="3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2" xfId="0" applyNumberFormat="1" applyFont="1" applyFill="1" applyBorder="1" applyAlignment="1" applyProtection="1">
      <alignment horizontal="justify" vertical="center" wrapText="1"/>
      <protection locked="0"/>
    </xf>
    <xf numFmtId="49" fontId="8" fillId="0" borderId="23" xfId="0" applyNumberFormat="1" applyFont="1" applyBorder="1" applyAlignment="1">
      <alignment horizontal="center" vertical="center" wrapText="1"/>
    </xf>
    <xf numFmtId="166" fontId="5" fillId="0" borderId="23" xfId="0" applyNumberFormat="1" applyFont="1" applyBorder="1" applyAlignment="1">
      <alignment horizontal="right" vertical="center"/>
    </xf>
    <xf numFmtId="166" fontId="3" fillId="0" borderId="23" xfId="0" applyNumberFormat="1" applyFont="1" applyBorder="1" applyAlignment="1">
      <alignment horizontal="right" vertical="center"/>
    </xf>
    <xf numFmtId="164" fontId="16" fillId="0" borderId="24" xfId="0" applyNumberFormat="1" applyFont="1" applyBorder="1" applyAlignment="1">
      <alignment horizontal="justify" vertical="center" wrapText="1"/>
    </xf>
    <xf numFmtId="49" fontId="8" fillId="2" borderId="6" xfId="0" applyNumberFormat="1" applyFont="1" applyFill="1" applyBorder="1" applyAlignment="1" applyProtection="1">
      <alignment horizontal="justify" vertical="center" wrapText="1"/>
      <protection locked="0"/>
    </xf>
    <xf numFmtId="164" fontId="16" fillId="0" borderId="8" xfId="0" applyNumberFormat="1" applyFont="1" applyBorder="1" applyAlignment="1">
      <alignment horizontal="justify" vertical="center" wrapText="1"/>
    </xf>
    <xf numFmtId="49" fontId="8" fillId="2" borderId="6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8" xfId="0" applyNumberFormat="1" applyFont="1" applyBorder="1" applyAlignment="1">
      <alignment horizontal="justify" vertical="center" wrapText="1"/>
    </xf>
    <xf numFmtId="49" fontId="8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9" xfId="0" applyNumberFormat="1" applyFont="1" applyBorder="1" applyAlignment="1">
      <alignment horizontal="center" vertical="center" wrapText="1"/>
    </xf>
    <xf numFmtId="166" fontId="5" fillId="0" borderId="29" xfId="0" applyNumberFormat="1" applyFont="1" applyBorder="1" applyAlignment="1">
      <alignment horizontal="right" vertical="center"/>
    </xf>
    <xf numFmtId="164" fontId="8" fillId="0" borderId="30" xfId="0" applyNumberFormat="1" applyFont="1" applyBorder="1" applyAlignment="1">
      <alignment horizontal="justify" vertical="center" wrapText="1"/>
    </xf>
    <xf numFmtId="164" fontId="3" fillId="2" borderId="27" xfId="0" applyNumberFormat="1" applyFont="1" applyFill="1" applyBorder="1" applyAlignment="1">
      <alignment horizontal="right" vertical="center"/>
    </xf>
    <xf numFmtId="164" fontId="18" fillId="2" borderId="18" xfId="0" applyNumberFormat="1" applyFont="1" applyFill="1" applyBorder="1" applyAlignment="1">
      <alignment horizontal="justify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4" fontId="18" fillId="0" borderId="5" xfId="0" applyNumberFormat="1" applyFont="1" applyBorder="1" applyAlignment="1">
      <alignment horizontal="justify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164" fontId="8" fillId="6" borderId="23" xfId="0" applyNumberFormat="1" applyFont="1" applyFill="1" applyBorder="1" applyAlignment="1">
      <alignment horizontal="center" vertical="center" wrapText="1"/>
    </xf>
    <xf numFmtId="164" fontId="0" fillId="6" borderId="23" xfId="0" applyNumberFormat="1" applyFill="1" applyBorder="1" applyAlignment="1" applyProtection="1">
      <alignment vertical="center"/>
      <protection locked="0"/>
    </xf>
    <xf numFmtId="164" fontId="8" fillId="6" borderId="24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/>
      <protection locked="0"/>
    </xf>
    <xf numFmtId="164" fontId="8" fillId="6" borderId="7" xfId="0" applyNumberFormat="1" applyFont="1" applyFill="1" applyBorder="1" applyAlignment="1">
      <alignment horizontal="center" vertical="center" wrapText="1"/>
    </xf>
    <xf numFmtId="164" fontId="0" fillId="6" borderId="7" xfId="0" applyNumberFormat="1" applyFill="1" applyBorder="1" applyAlignment="1" applyProtection="1">
      <alignment vertical="center"/>
      <protection locked="0"/>
    </xf>
    <xf numFmtId="164" fontId="8" fillId="6" borderId="8" xfId="0" applyNumberFormat="1" applyFont="1" applyFill="1" applyBorder="1" applyAlignment="1">
      <alignment horizontal="center" vertical="center" wrapText="1"/>
    </xf>
    <xf numFmtId="164" fontId="5" fillId="6" borderId="7" xfId="0" applyNumberFormat="1" applyFont="1" applyFill="1" applyBorder="1" applyAlignment="1">
      <alignment horizontal="right" vertical="center" wrapText="1"/>
    </xf>
    <xf numFmtId="164" fontId="0" fillId="6" borderId="7" xfId="0" applyNumberFormat="1" applyFill="1" applyBorder="1" applyAlignment="1" applyProtection="1">
      <alignment horizontal="right" vertical="center"/>
      <protection locked="0"/>
    </xf>
    <xf numFmtId="164" fontId="5" fillId="6" borderId="8" xfId="0" applyNumberFormat="1" applyFont="1" applyFill="1" applyBorder="1" applyAlignment="1">
      <alignment horizontal="right" vertical="center" wrapText="1"/>
    </xf>
    <xf numFmtId="164" fontId="5" fillId="6" borderId="33" xfId="0" applyNumberFormat="1" applyFont="1" applyFill="1" applyBorder="1" applyAlignment="1">
      <alignment horizontal="right" vertical="center" wrapText="1"/>
    </xf>
    <xf numFmtId="0" fontId="3" fillId="3" borderId="34" xfId="0" applyFont="1" applyFill="1" applyBorder="1" applyAlignment="1">
      <alignment horizontal="center" vertical="center"/>
    </xf>
    <xf numFmtId="164" fontId="3" fillId="2" borderId="25" xfId="0" applyNumberFormat="1" applyFont="1" applyFill="1" applyBorder="1" applyAlignment="1">
      <alignment horizontal="right" vertical="center"/>
    </xf>
    <xf numFmtId="164" fontId="3" fillId="2" borderId="26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164" fontId="3" fillId="2" borderId="36" xfId="0" applyNumberFormat="1" applyFont="1" applyFill="1" applyBorder="1" applyAlignment="1">
      <alignment vertical="center"/>
    </xf>
    <xf numFmtId="164" fontId="3" fillId="2" borderId="38" xfId="0" applyNumberFormat="1" applyFont="1" applyFill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164" fontId="5" fillId="7" borderId="7" xfId="0" applyNumberFormat="1" applyFont="1" applyFill="1" applyBorder="1" applyAlignment="1">
      <alignment horizontal="right" vertical="center" wrapText="1"/>
    </xf>
    <xf numFmtId="164" fontId="3" fillId="7" borderId="27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5" borderId="0" xfId="0" applyNumberFormat="1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164" fontId="2" fillId="3" borderId="1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2" fillId="3" borderId="16" xfId="0" applyNumberFormat="1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164" fontId="3" fillId="5" borderId="0" xfId="0" applyNumberFormat="1" applyFont="1" applyFill="1" applyAlignment="1">
      <alignment horizontal="left" vertical="center"/>
    </xf>
    <xf numFmtId="164" fontId="3" fillId="5" borderId="5" xfId="0" applyNumberFormat="1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27" xfId="0" applyNumberFormat="1" applyFont="1" applyFill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left"/>
    </xf>
    <xf numFmtId="0" fontId="2" fillId="0" borderId="0" xfId="0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3" fillId="5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CC"/>
      <color rgb="FFCCFFCC"/>
      <color rgb="FF99CCFF"/>
      <color rgb="FF9999FF"/>
      <color rgb="FFCCFFFF"/>
      <color rgb="FF33CCFF"/>
      <color rgb="FF336600"/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347870</xdr:colOff>
      <xdr:row>4</xdr:row>
      <xdr:rowOff>33130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A51E92EE-A34B-4960-B18F-A679D1AEA28D}"/>
            </a:ext>
          </a:extLst>
        </xdr:cNvPr>
        <xdr:cNvGrpSpPr/>
      </xdr:nvGrpSpPr>
      <xdr:grpSpPr>
        <a:xfrm>
          <a:off x="0" y="0"/>
          <a:ext cx="10339871" cy="733977"/>
          <a:chOff x="0" y="0"/>
          <a:chExt cx="10237306" cy="586132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51FCAF87-3B1E-EECB-E293-610ABC5BB7F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577124" cy="586132"/>
          </a:xfrm>
          <a:prstGeom prst="rect">
            <a:avLst/>
          </a:prstGeom>
        </xdr:spPr>
      </xdr:pic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30DB0AF-9E03-BBDA-BAA5-01142740B0F3}"/>
              </a:ext>
            </a:extLst>
          </xdr:cNvPr>
          <xdr:cNvSpPr/>
        </xdr:nvSpPr>
        <xdr:spPr>
          <a:xfrm>
            <a:off x="7879936" y="0"/>
            <a:ext cx="2357370" cy="47721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r">
              <a:lnSpc>
                <a:spcPct val="150000"/>
              </a:lnSpc>
              <a:spcAft>
                <a:spcPts val="0"/>
              </a:spcAft>
            </a:pPr>
            <a:r>
              <a:rPr lang="es-CR" sz="900" b="1" kern="0" baseline="0">
                <a:solidFill>
                  <a:srgbClr val="192952"/>
                </a:solidFill>
                <a:effectLst/>
                <a:latin typeface="Verdana" panose="020B060403050404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de Educación Técnica</a:t>
            </a:r>
            <a:endParaRPr lang="es-CR" sz="1400" kern="0" baseline="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r">
              <a:lnSpc>
                <a:spcPct val="100000"/>
              </a:lnSpc>
              <a:spcAft>
                <a:spcPts val="600"/>
              </a:spcAft>
            </a:pPr>
            <a:r>
              <a:rPr lang="es-CR" sz="900" b="1" kern="0" baseline="0">
                <a:solidFill>
                  <a:srgbClr val="192952"/>
                </a:solidFill>
                <a:effectLst/>
                <a:latin typeface="Verdana" panose="020B060403050404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y Capacidades Emprendedoras</a:t>
            </a:r>
            <a:endParaRPr lang="es-CR" sz="1400" kern="0" baseline="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377637</xdr:colOff>
      <xdr:row>4</xdr:row>
      <xdr:rowOff>26780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7C4815-D40F-48F6-9C7F-08C67B9C1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16137" cy="730802"/>
        </a:xfrm>
        <a:prstGeom prst="rect">
          <a:avLst/>
        </a:prstGeom>
      </xdr:spPr>
    </xdr:pic>
    <xdr:clientData/>
  </xdr:twoCellAnchor>
  <xdr:twoCellAnchor>
    <xdr:from>
      <xdr:col>5</xdr:col>
      <xdr:colOff>436342</xdr:colOff>
      <xdr:row>0</xdr:row>
      <xdr:rowOff>3175</xdr:rowOff>
    </xdr:from>
    <xdr:to>
      <xdr:col>6</xdr:col>
      <xdr:colOff>1720851</xdr:colOff>
      <xdr:row>3</xdr:row>
      <xdr:rowOff>136937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38983C12-FA8D-43C2-9010-8C4BF839607A}"/>
            </a:ext>
          </a:extLst>
        </xdr:cNvPr>
        <xdr:cNvSpPr/>
      </xdr:nvSpPr>
      <xdr:spPr>
        <a:xfrm>
          <a:off x="6954755" y="3175"/>
          <a:ext cx="2377813" cy="59758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50000"/>
            </a:lnSpc>
            <a:spcAft>
              <a:spcPts val="0"/>
            </a:spcAft>
          </a:pPr>
          <a:r>
            <a:rPr lang="es-CR" sz="900" b="1" kern="0" baseline="0">
              <a:solidFill>
                <a:srgbClr val="192952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de Educación Técnica</a:t>
          </a:r>
          <a:endParaRPr lang="es-CR" sz="1400" kern="0" baseline="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00000"/>
            </a:lnSpc>
            <a:spcAft>
              <a:spcPts val="600"/>
            </a:spcAft>
          </a:pPr>
          <a:r>
            <a:rPr lang="es-CR" sz="900" b="1" kern="0" baseline="0">
              <a:solidFill>
                <a:srgbClr val="192952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 Capacidades Emprendedoras</a:t>
          </a:r>
          <a:endParaRPr lang="es-CR" sz="1400" kern="0" baseline="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7</xdr:col>
      <xdr:colOff>1250675</xdr:colOff>
      <xdr:row>4</xdr:row>
      <xdr:rowOff>57978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61E32975-6292-43E9-B1C5-F025A1C22607}"/>
            </a:ext>
          </a:extLst>
        </xdr:cNvPr>
        <xdr:cNvGrpSpPr/>
      </xdr:nvGrpSpPr>
      <xdr:grpSpPr>
        <a:xfrm>
          <a:off x="1" y="0"/>
          <a:ext cx="10176151" cy="762000"/>
          <a:chOff x="0" y="0"/>
          <a:chExt cx="10237306" cy="586132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55A93414-7369-17A9-4669-44FCF19114E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577124" cy="586132"/>
          </a:xfrm>
          <a:prstGeom prst="rect">
            <a:avLst/>
          </a:prstGeom>
        </xdr:spPr>
      </xdr:pic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00FB6024-4060-6B70-2FB0-D048C14F754A}"/>
              </a:ext>
            </a:extLst>
          </xdr:cNvPr>
          <xdr:cNvSpPr/>
        </xdr:nvSpPr>
        <xdr:spPr>
          <a:xfrm>
            <a:off x="7879936" y="0"/>
            <a:ext cx="2357370" cy="47721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r">
              <a:lnSpc>
                <a:spcPct val="150000"/>
              </a:lnSpc>
              <a:spcAft>
                <a:spcPts val="0"/>
              </a:spcAft>
            </a:pPr>
            <a:r>
              <a:rPr lang="es-CR" sz="900" b="1" kern="0" baseline="0">
                <a:solidFill>
                  <a:srgbClr val="192952"/>
                </a:solidFill>
                <a:effectLst/>
                <a:latin typeface="Verdana" panose="020B060403050404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de Educación Técnica</a:t>
            </a:r>
            <a:endParaRPr lang="es-CR" sz="1400" kern="0" baseline="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r">
              <a:lnSpc>
                <a:spcPct val="100000"/>
              </a:lnSpc>
              <a:spcAft>
                <a:spcPts val="600"/>
              </a:spcAft>
            </a:pPr>
            <a:r>
              <a:rPr lang="es-CR" sz="900" b="1" kern="0" baseline="0">
                <a:solidFill>
                  <a:srgbClr val="192952"/>
                </a:solidFill>
                <a:effectLst/>
                <a:latin typeface="Verdana" panose="020B060403050404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y Capacidades Emprendedoras</a:t>
            </a:r>
            <a:endParaRPr lang="es-CR" sz="1400" kern="0" baseline="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4"/>
  <sheetViews>
    <sheetView showGridLines="0" tabSelected="1" zoomScale="115" zoomScaleNormal="115" zoomScaleSheetLayoutView="100" zoomScalePageLayoutView="70" workbookViewId="0">
      <selection activeCell="I6" sqref="I6"/>
    </sheetView>
  </sheetViews>
  <sheetFormatPr baseColWidth="10" defaultColWidth="11.453125" defaultRowHeight="14.5" x14ac:dyDescent="0.35"/>
  <cols>
    <col min="1" max="1" width="5.7265625" style="33" customWidth="1"/>
    <col min="2" max="2" width="40.7265625" style="2" customWidth="1"/>
    <col min="3" max="3" width="8.7265625" style="2" customWidth="1"/>
    <col min="4" max="6" width="15.7265625" style="2" customWidth="1"/>
    <col min="7" max="7" width="40.7265625" style="2" customWidth="1"/>
    <col min="8" max="8" width="5.7265625" style="2" customWidth="1"/>
    <col min="9" max="16384" width="11.453125" style="2"/>
  </cols>
  <sheetData>
    <row r="1" spans="1:8" x14ac:dyDescent="0.35">
      <c r="A1" s="134"/>
      <c r="B1" s="135"/>
      <c r="C1" s="135"/>
      <c r="D1" s="135"/>
      <c r="E1" s="135"/>
      <c r="F1" s="135"/>
      <c r="G1" s="135"/>
      <c r="H1" s="6"/>
    </row>
    <row r="2" spans="1:8" x14ac:dyDescent="0.35">
      <c r="A2" s="13"/>
      <c r="B2" s="33"/>
      <c r="C2" s="33"/>
      <c r="D2" s="33"/>
      <c r="E2" s="33"/>
      <c r="F2" s="33"/>
      <c r="G2" s="33"/>
      <c r="H2" s="7"/>
    </row>
    <row r="3" spans="1:8" ht="7.5" customHeight="1" x14ac:dyDescent="0.35">
      <c r="A3" s="13"/>
      <c r="B3" s="33"/>
      <c r="C3" s="33"/>
      <c r="D3" s="33"/>
      <c r="E3" s="33"/>
      <c r="F3" s="33"/>
      <c r="G3" s="33"/>
      <c r="H3" s="7"/>
    </row>
    <row r="4" spans="1:8" ht="18.5" x14ac:dyDescent="0.35">
      <c r="A4" s="136" t="s">
        <v>0</v>
      </c>
      <c r="B4" s="137"/>
      <c r="C4" s="137"/>
      <c r="D4" s="137"/>
      <c r="E4" s="137"/>
      <c r="F4" s="137"/>
      <c r="G4" s="137"/>
      <c r="H4" s="138"/>
    </row>
    <row r="5" spans="1:8" ht="18.5" x14ac:dyDescent="0.35">
      <c r="A5" s="136" t="s">
        <v>1</v>
      </c>
      <c r="B5" s="137"/>
      <c r="C5" s="137"/>
      <c r="D5" s="137"/>
      <c r="E5" s="137"/>
      <c r="F5" s="137"/>
      <c r="G5" s="137"/>
      <c r="H5" s="138"/>
    </row>
    <row r="6" spans="1:8" ht="15" thickBot="1" x14ac:dyDescent="0.4">
      <c r="A6" s="13"/>
      <c r="H6" s="7"/>
    </row>
    <row r="7" spans="1:8" s="1" customFormat="1" ht="27" customHeight="1" thickBot="1" x14ac:dyDescent="0.4">
      <c r="A7" s="139" t="s">
        <v>2</v>
      </c>
      <c r="B7" s="131"/>
      <c r="C7" s="140" t="s">
        <v>23</v>
      </c>
      <c r="D7" s="141"/>
      <c r="E7" s="128" t="s">
        <v>3</v>
      </c>
      <c r="F7" s="128"/>
      <c r="G7" s="39" t="s">
        <v>40</v>
      </c>
      <c r="H7" s="15"/>
    </row>
    <row r="8" spans="1:8" ht="16" thickBot="1" x14ac:dyDescent="0.4">
      <c r="A8" s="13"/>
      <c r="B8" s="112"/>
      <c r="C8" s="112"/>
      <c r="H8" s="7"/>
    </row>
    <row r="9" spans="1:8" ht="27" customHeight="1" thickBot="1" x14ac:dyDescent="0.4">
      <c r="A9" s="127" t="s">
        <v>4</v>
      </c>
      <c r="B9" s="128"/>
      <c r="C9" s="129">
        <v>16971726</v>
      </c>
      <c r="D9" s="130"/>
      <c r="E9" s="131" t="s">
        <v>5</v>
      </c>
      <c r="F9" s="131"/>
      <c r="G9" s="14">
        <v>2022</v>
      </c>
      <c r="H9" s="7"/>
    </row>
    <row r="10" spans="1:8" ht="15" thickBot="1" x14ac:dyDescent="0.4">
      <c r="A10" s="13"/>
      <c r="B10" s="113"/>
      <c r="C10" s="125"/>
      <c r="D10" s="125"/>
      <c r="F10" s="114"/>
      <c r="G10" s="115"/>
      <c r="H10" s="7"/>
    </row>
    <row r="11" spans="1:8" ht="27" customHeight="1" thickBot="1" x14ac:dyDescent="0.4">
      <c r="A11" s="127" t="s">
        <v>6</v>
      </c>
      <c r="B11" s="131"/>
      <c r="C11" s="132" t="s">
        <v>39</v>
      </c>
      <c r="D11" s="133"/>
      <c r="E11" s="128" t="s">
        <v>35</v>
      </c>
      <c r="F11" s="131"/>
      <c r="G11" s="38" t="s">
        <v>38</v>
      </c>
      <c r="H11" s="7"/>
    </row>
    <row r="12" spans="1:8" ht="15" thickBot="1" x14ac:dyDescent="0.4">
      <c r="A12" s="13"/>
      <c r="B12" s="111"/>
      <c r="C12" s="108"/>
      <c r="H12" s="7"/>
    </row>
    <row r="13" spans="1:8" ht="31.5" customHeight="1" thickBot="1" x14ac:dyDescent="0.4">
      <c r="A13" s="16" t="s">
        <v>7</v>
      </c>
      <c r="B13" s="17" t="s">
        <v>8</v>
      </c>
      <c r="C13" s="18" t="s">
        <v>9</v>
      </c>
      <c r="D13" s="17" t="s">
        <v>10</v>
      </c>
      <c r="E13" s="17" t="s">
        <v>11</v>
      </c>
      <c r="F13" s="18" t="s">
        <v>12</v>
      </c>
      <c r="G13" s="17" t="s">
        <v>13</v>
      </c>
      <c r="H13" s="19"/>
    </row>
    <row r="14" spans="1:8" ht="15.5" x14ac:dyDescent="0.35">
      <c r="A14" s="20">
        <v>1</v>
      </c>
      <c r="B14" s="21" t="s">
        <v>24</v>
      </c>
      <c r="C14" s="22" t="s">
        <v>25</v>
      </c>
      <c r="D14" s="23">
        <v>4785500</v>
      </c>
      <c r="E14" s="24" t="s">
        <v>26</v>
      </c>
      <c r="F14" s="25">
        <v>44727</v>
      </c>
      <c r="G14" s="26"/>
      <c r="H14" s="27"/>
    </row>
    <row r="15" spans="1:8" ht="15.5" x14ac:dyDescent="0.35">
      <c r="A15" s="28">
        <v>2</v>
      </c>
      <c r="B15" s="29" t="s">
        <v>27</v>
      </c>
      <c r="C15" s="3" t="s">
        <v>25</v>
      </c>
      <c r="D15" s="10">
        <v>2125650</v>
      </c>
      <c r="E15" s="30" t="s">
        <v>28</v>
      </c>
      <c r="F15" s="5">
        <v>44732</v>
      </c>
      <c r="G15" s="4"/>
      <c r="H15" s="27"/>
    </row>
    <row r="16" spans="1:8" ht="15.5" x14ac:dyDescent="0.35">
      <c r="A16" s="28">
        <v>3</v>
      </c>
      <c r="B16" s="29" t="s">
        <v>29</v>
      </c>
      <c r="C16" s="3">
        <v>1</v>
      </c>
      <c r="D16" s="10">
        <v>785000</v>
      </c>
      <c r="E16" s="30" t="s">
        <v>30</v>
      </c>
      <c r="F16" s="5">
        <v>44737</v>
      </c>
      <c r="G16" s="4"/>
      <c r="H16" s="27"/>
    </row>
    <row r="17" spans="1:8" ht="15.5" x14ac:dyDescent="0.35">
      <c r="A17" s="28">
        <v>4</v>
      </c>
      <c r="B17" s="29" t="s">
        <v>31</v>
      </c>
      <c r="C17" s="3">
        <v>1</v>
      </c>
      <c r="D17" s="10">
        <v>1875968.36</v>
      </c>
      <c r="E17" s="30" t="s">
        <v>30</v>
      </c>
      <c r="F17" s="5">
        <v>44737</v>
      </c>
      <c r="G17" s="4"/>
      <c r="H17" s="27"/>
    </row>
    <row r="18" spans="1:8" ht="15.5" x14ac:dyDescent="0.35">
      <c r="A18" s="28">
        <v>5</v>
      </c>
      <c r="B18" s="29" t="s">
        <v>32</v>
      </c>
      <c r="C18" s="3">
        <v>1</v>
      </c>
      <c r="D18" s="10">
        <v>208540.36</v>
      </c>
      <c r="E18" s="30" t="s">
        <v>30</v>
      </c>
      <c r="F18" s="5">
        <v>44737</v>
      </c>
      <c r="G18" s="4"/>
      <c r="H18" s="27"/>
    </row>
    <row r="19" spans="1:8" ht="15.5" x14ac:dyDescent="0.35">
      <c r="A19" s="28">
        <v>6</v>
      </c>
      <c r="B19" s="29" t="s">
        <v>33</v>
      </c>
      <c r="C19" s="3">
        <v>2</v>
      </c>
      <c r="D19" s="10">
        <v>205000.98</v>
      </c>
      <c r="E19" s="30" t="s">
        <v>34</v>
      </c>
      <c r="F19" s="5">
        <v>44737</v>
      </c>
      <c r="G19" s="4"/>
      <c r="H19" s="27"/>
    </row>
    <row r="20" spans="1:8" ht="15.5" x14ac:dyDescent="0.35">
      <c r="A20" s="28">
        <v>7</v>
      </c>
      <c r="B20" s="29" t="s">
        <v>36</v>
      </c>
      <c r="C20" s="3">
        <v>1</v>
      </c>
      <c r="D20" s="10">
        <f>+D14*40%</f>
        <v>1914200</v>
      </c>
      <c r="E20" s="30" t="s">
        <v>37</v>
      </c>
      <c r="F20" s="5">
        <v>44752</v>
      </c>
      <c r="G20" s="4"/>
      <c r="H20" s="27"/>
    </row>
    <row r="21" spans="1:8" ht="15.5" x14ac:dyDescent="0.35">
      <c r="A21" s="28">
        <v>8</v>
      </c>
      <c r="B21" s="29"/>
      <c r="C21" s="3"/>
      <c r="D21" s="10"/>
      <c r="E21" s="30"/>
      <c r="F21" s="5"/>
      <c r="G21" s="4"/>
      <c r="H21" s="27"/>
    </row>
    <row r="22" spans="1:8" ht="15.5" x14ac:dyDescent="0.35">
      <c r="A22" s="28">
        <v>9</v>
      </c>
      <c r="B22" s="29"/>
      <c r="C22" s="3"/>
      <c r="D22" s="10"/>
      <c r="E22" s="30"/>
      <c r="F22" s="5"/>
      <c r="G22" s="4"/>
      <c r="H22" s="27"/>
    </row>
    <row r="23" spans="1:8" ht="15" thickBot="1" x14ac:dyDescent="0.4">
      <c r="A23" s="28">
        <v>10</v>
      </c>
      <c r="B23" s="29"/>
      <c r="C23" s="3"/>
      <c r="D23" s="34"/>
      <c r="E23" s="30"/>
      <c r="F23" s="5"/>
      <c r="G23" s="4"/>
      <c r="H23" s="27"/>
    </row>
    <row r="24" spans="1:8" ht="16" hidden="1" thickBot="1" x14ac:dyDescent="0.4">
      <c r="A24" s="28">
        <v>11</v>
      </c>
      <c r="B24" s="29"/>
      <c r="C24" s="3"/>
      <c r="D24" s="10"/>
      <c r="E24" s="30"/>
      <c r="F24" s="5"/>
      <c r="G24" s="4"/>
      <c r="H24" s="27"/>
    </row>
    <row r="25" spans="1:8" ht="16" hidden="1" thickBot="1" x14ac:dyDescent="0.4">
      <c r="A25" s="28">
        <v>12</v>
      </c>
      <c r="B25" s="29"/>
      <c r="C25" s="3"/>
      <c r="D25" s="10"/>
      <c r="E25" s="30"/>
      <c r="F25" s="5"/>
      <c r="G25" s="4"/>
      <c r="H25" s="27"/>
    </row>
    <row r="26" spans="1:8" ht="16" hidden="1" thickBot="1" x14ac:dyDescent="0.4">
      <c r="A26" s="28">
        <v>13</v>
      </c>
      <c r="B26" s="29"/>
      <c r="C26" s="3"/>
      <c r="D26" s="10"/>
      <c r="E26" s="30"/>
      <c r="F26" s="5"/>
      <c r="G26" s="4"/>
      <c r="H26" s="27"/>
    </row>
    <row r="27" spans="1:8" ht="16" hidden="1" thickBot="1" x14ac:dyDescent="0.4">
      <c r="A27" s="28">
        <v>14</v>
      </c>
      <c r="B27" s="29"/>
      <c r="C27" s="3"/>
      <c r="D27" s="10"/>
      <c r="E27" s="30"/>
      <c r="F27" s="5"/>
      <c r="G27" s="4"/>
      <c r="H27" s="27"/>
    </row>
    <row r="28" spans="1:8" ht="16" hidden="1" thickBot="1" x14ac:dyDescent="0.4">
      <c r="A28" s="28">
        <v>15</v>
      </c>
      <c r="B28" s="29"/>
      <c r="C28" s="3"/>
      <c r="D28" s="10"/>
      <c r="E28" s="30"/>
      <c r="F28" s="5"/>
      <c r="G28" s="4"/>
      <c r="H28" s="27"/>
    </row>
    <row r="29" spans="1:8" ht="16" hidden="1" thickBot="1" x14ac:dyDescent="0.4">
      <c r="A29" s="28">
        <v>16</v>
      </c>
      <c r="B29" s="29"/>
      <c r="C29" s="3"/>
      <c r="D29" s="10"/>
      <c r="E29" s="30"/>
      <c r="F29" s="5"/>
      <c r="G29" s="4"/>
      <c r="H29" s="27"/>
    </row>
    <row r="30" spans="1:8" ht="16" hidden="1" thickBot="1" x14ac:dyDescent="0.4">
      <c r="A30" s="28">
        <v>17</v>
      </c>
      <c r="B30" s="29"/>
      <c r="C30" s="3"/>
      <c r="D30" s="10"/>
      <c r="E30" s="30"/>
      <c r="F30" s="5"/>
      <c r="G30" s="4"/>
      <c r="H30" s="27"/>
    </row>
    <row r="31" spans="1:8" ht="16" hidden="1" thickBot="1" x14ac:dyDescent="0.4">
      <c r="A31" s="28">
        <v>18</v>
      </c>
      <c r="B31" s="29"/>
      <c r="C31" s="3"/>
      <c r="D31" s="10"/>
      <c r="E31" s="30"/>
      <c r="F31" s="5"/>
      <c r="G31" s="4"/>
      <c r="H31" s="27"/>
    </row>
    <row r="32" spans="1:8" ht="16" hidden="1" thickBot="1" x14ac:dyDescent="0.4">
      <c r="A32" s="28">
        <v>19</v>
      </c>
      <c r="B32" s="29"/>
      <c r="C32" s="3"/>
      <c r="D32" s="10"/>
      <c r="E32" s="30"/>
      <c r="F32" s="5"/>
      <c r="G32" s="4"/>
      <c r="H32" s="27"/>
    </row>
    <row r="33" spans="1:8" ht="16" hidden="1" thickBot="1" x14ac:dyDescent="0.4">
      <c r="A33" s="28">
        <v>20</v>
      </c>
      <c r="B33" s="29"/>
      <c r="C33" s="3"/>
      <c r="D33" s="10"/>
      <c r="E33" s="30"/>
      <c r="F33" s="5"/>
      <c r="G33" s="4"/>
      <c r="H33" s="27"/>
    </row>
    <row r="34" spans="1:8" ht="16" hidden="1" thickBot="1" x14ac:dyDescent="0.4">
      <c r="A34" s="28">
        <v>21</v>
      </c>
      <c r="B34" s="29"/>
      <c r="C34" s="3"/>
      <c r="D34" s="10"/>
      <c r="E34" s="30"/>
      <c r="F34" s="5"/>
      <c r="G34" s="4"/>
      <c r="H34" s="27"/>
    </row>
    <row r="35" spans="1:8" ht="16" hidden="1" thickBot="1" x14ac:dyDescent="0.4">
      <c r="A35" s="28">
        <v>22</v>
      </c>
      <c r="B35" s="29"/>
      <c r="C35" s="3"/>
      <c r="D35" s="10"/>
      <c r="E35" s="30"/>
      <c r="F35" s="5"/>
      <c r="G35" s="4"/>
      <c r="H35" s="27"/>
    </row>
    <row r="36" spans="1:8" ht="16" hidden="1" thickBot="1" x14ac:dyDescent="0.4">
      <c r="A36" s="28">
        <v>23</v>
      </c>
      <c r="B36" s="29"/>
      <c r="C36" s="3"/>
      <c r="D36" s="10"/>
      <c r="E36" s="30"/>
      <c r="F36" s="5"/>
      <c r="G36" s="4"/>
      <c r="H36" s="27"/>
    </row>
    <row r="37" spans="1:8" ht="16" hidden="1" thickBot="1" x14ac:dyDescent="0.4">
      <c r="A37" s="28">
        <v>24</v>
      </c>
      <c r="B37" s="29"/>
      <c r="C37" s="3"/>
      <c r="D37" s="10"/>
      <c r="E37" s="30"/>
      <c r="F37" s="5"/>
      <c r="G37" s="4"/>
      <c r="H37" s="27"/>
    </row>
    <row r="38" spans="1:8" ht="16" hidden="1" thickBot="1" x14ac:dyDescent="0.4">
      <c r="A38" s="28">
        <v>25</v>
      </c>
      <c r="B38" s="29"/>
      <c r="C38" s="3"/>
      <c r="D38" s="10"/>
      <c r="E38" s="30"/>
      <c r="F38" s="5"/>
      <c r="G38" s="4"/>
      <c r="H38" s="27"/>
    </row>
    <row r="39" spans="1:8" ht="16" hidden="1" thickBot="1" x14ac:dyDescent="0.4">
      <c r="A39" s="28">
        <v>26</v>
      </c>
      <c r="B39" s="29"/>
      <c r="C39" s="3"/>
      <c r="D39" s="10"/>
      <c r="E39" s="30"/>
      <c r="F39" s="5"/>
      <c r="G39" s="4"/>
      <c r="H39" s="27"/>
    </row>
    <row r="40" spans="1:8" ht="16" hidden="1" thickBot="1" x14ac:dyDescent="0.4">
      <c r="A40" s="28">
        <v>27</v>
      </c>
      <c r="B40" s="29"/>
      <c r="C40" s="3"/>
      <c r="D40" s="10"/>
      <c r="E40" s="30"/>
      <c r="F40" s="5"/>
      <c r="G40" s="4"/>
      <c r="H40" s="27"/>
    </row>
    <row r="41" spans="1:8" ht="16" hidden="1" thickBot="1" x14ac:dyDescent="0.4">
      <c r="A41" s="28">
        <v>28</v>
      </c>
      <c r="B41" s="29"/>
      <c r="C41" s="3"/>
      <c r="D41" s="10"/>
      <c r="E41" s="30"/>
      <c r="F41" s="5"/>
      <c r="G41" s="4"/>
      <c r="H41" s="27"/>
    </row>
    <row r="42" spans="1:8" ht="16" hidden="1" thickBot="1" x14ac:dyDescent="0.4">
      <c r="A42" s="28">
        <v>29</v>
      </c>
      <c r="B42" s="29"/>
      <c r="C42" s="3"/>
      <c r="D42" s="10"/>
      <c r="E42" s="30"/>
      <c r="F42" s="5"/>
      <c r="G42" s="4"/>
      <c r="H42" s="27"/>
    </row>
    <row r="43" spans="1:8" ht="16" hidden="1" thickBot="1" x14ac:dyDescent="0.4">
      <c r="A43" s="28">
        <v>30</v>
      </c>
      <c r="B43" s="29"/>
      <c r="C43" s="3"/>
      <c r="D43" s="10"/>
      <c r="E43" s="30"/>
      <c r="F43" s="5"/>
      <c r="G43" s="4"/>
      <c r="H43" s="27"/>
    </row>
    <row r="44" spans="1:8" ht="16" hidden="1" thickBot="1" x14ac:dyDescent="0.4">
      <c r="A44" s="28">
        <v>31</v>
      </c>
      <c r="B44" s="29"/>
      <c r="C44" s="3"/>
      <c r="D44" s="10"/>
      <c r="E44" s="30"/>
      <c r="F44" s="5"/>
      <c r="G44" s="4"/>
      <c r="H44" s="27"/>
    </row>
    <row r="45" spans="1:8" ht="16" hidden="1" thickBot="1" x14ac:dyDescent="0.4">
      <c r="A45" s="28">
        <v>32</v>
      </c>
      <c r="B45" s="29"/>
      <c r="C45" s="3"/>
      <c r="D45" s="10"/>
      <c r="E45" s="30"/>
      <c r="F45" s="5"/>
      <c r="G45" s="4"/>
      <c r="H45" s="27"/>
    </row>
    <row r="46" spans="1:8" ht="16" hidden="1" thickBot="1" x14ac:dyDescent="0.4">
      <c r="A46" s="28">
        <v>33</v>
      </c>
      <c r="B46" s="29"/>
      <c r="C46" s="3"/>
      <c r="D46" s="10"/>
      <c r="E46" s="30"/>
      <c r="F46" s="5"/>
      <c r="G46" s="4"/>
      <c r="H46" s="27"/>
    </row>
    <row r="47" spans="1:8" ht="16" hidden="1" thickBot="1" x14ac:dyDescent="0.4">
      <c r="A47" s="28">
        <v>34</v>
      </c>
      <c r="B47" s="29"/>
      <c r="C47" s="3"/>
      <c r="D47" s="10"/>
      <c r="E47" s="30"/>
      <c r="F47" s="5"/>
      <c r="G47" s="4"/>
      <c r="H47" s="27"/>
    </row>
    <row r="48" spans="1:8" ht="16" hidden="1" thickBot="1" x14ac:dyDescent="0.4">
      <c r="A48" s="28">
        <v>35</v>
      </c>
      <c r="B48" s="29"/>
      <c r="C48" s="3"/>
      <c r="D48" s="10"/>
      <c r="E48" s="30"/>
      <c r="F48" s="5"/>
      <c r="G48" s="4"/>
      <c r="H48" s="27"/>
    </row>
    <row r="49" spans="1:8" ht="16" hidden="1" thickBot="1" x14ac:dyDescent="0.4">
      <c r="A49" s="28">
        <v>36</v>
      </c>
      <c r="B49" s="29"/>
      <c r="C49" s="3"/>
      <c r="D49" s="10"/>
      <c r="E49" s="30"/>
      <c r="F49" s="5"/>
      <c r="G49" s="4"/>
      <c r="H49" s="27"/>
    </row>
    <row r="50" spans="1:8" ht="16" hidden="1" thickBot="1" x14ac:dyDescent="0.4">
      <c r="A50" s="28">
        <v>37</v>
      </c>
      <c r="B50" s="29"/>
      <c r="C50" s="3"/>
      <c r="D50" s="10"/>
      <c r="E50" s="30"/>
      <c r="F50" s="5"/>
      <c r="G50" s="4"/>
      <c r="H50" s="27"/>
    </row>
    <row r="51" spans="1:8" ht="16" hidden="1" thickBot="1" x14ac:dyDescent="0.4">
      <c r="A51" s="28">
        <v>38</v>
      </c>
      <c r="B51" s="29"/>
      <c r="C51" s="3"/>
      <c r="D51" s="10"/>
      <c r="E51" s="30"/>
      <c r="F51" s="5"/>
      <c r="G51" s="4"/>
      <c r="H51" s="27"/>
    </row>
    <row r="52" spans="1:8" ht="16" hidden="1" thickBot="1" x14ac:dyDescent="0.4">
      <c r="A52" s="28">
        <v>39</v>
      </c>
      <c r="B52" s="29"/>
      <c r="C52" s="3"/>
      <c r="D52" s="10"/>
      <c r="E52" s="30"/>
      <c r="F52" s="5"/>
      <c r="G52" s="4"/>
      <c r="H52" s="27"/>
    </row>
    <row r="53" spans="1:8" ht="16" hidden="1" thickBot="1" x14ac:dyDescent="0.4">
      <c r="A53" s="28">
        <v>40</v>
      </c>
      <c r="B53" s="29"/>
      <c r="C53" s="3"/>
      <c r="D53" s="10"/>
      <c r="E53" s="30"/>
      <c r="F53" s="5"/>
      <c r="G53" s="4"/>
      <c r="H53" s="27"/>
    </row>
    <row r="54" spans="1:8" ht="16" hidden="1" thickBot="1" x14ac:dyDescent="0.4">
      <c r="A54" s="28">
        <v>41</v>
      </c>
      <c r="B54" s="29"/>
      <c r="C54" s="3"/>
      <c r="D54" s="10"/>
      <c r="E54" s="30"/>
      <c r="F54" s="5"/>
      <c r="G54" s="4"/>
      <c r="H54" s="27"/>
    </row>
    <row r="55" spans="1:8" ht="16" hidden="1" thickBot="1" x14ac:dyDescent="0.4">
      <c r="A55" s="28">
        <v>42</v>
      </c>
      <c r="B55" s="29"/>
      <c r="C55" s="3"/>
      <c r="D55" s="10"/>
      <c r="E55" s="30"/>
      <c r="F55" s="5"/>
      <c r="G55" s="4"/>
      <c r="H55" s="27"/>
    </row>
    <row r="56" spans="1:8" ht="16" hidden="1" thickBot="1" x14ac:dyDescent="0.4">
      <c r="A56" s="28">
        <v>43</v>
      </c>
      <c r="B56" s="29"/>
      <c r="C56" s="3"/>
      <c r="D56" s="10"/>
      <c r="E56" s="30"/>
      <c r="F56" s="5"/>
      <c r="G56" s="4"/>
      <c r="H56" s="27"/>
    </row>
    <row r="57" spans="1:8" ht="16" hidden="1" thickBot="1" x14ac:dyDescent="0.4">
      <c r="A57" s="28">
        <v>44</v>
      </c>
      <c r="B57" s="29"/>
      <c r="C57" s="3"/>
      <c r="D57" s="10"/>
      <c r="E57" s="30"/>
      <c r="F57" s="5"/>
      <c r="G57" s="4"/>
      <c r="H57" s="27"/>
    </row>
    <row r="58" spans="1:8" ht="16" hidden="1" thickBot="1" x14ac:dyDescent="0.4">
      <c r="A58" s="28">
        <v>45</v>
      </c>
      <c r="B58" s="29"/>
      <c r="C58" s="3"/>
      <c r="D58" s="10"/>
      <c r="E58" s="30"/>
      <c r="F58" s="5"/>
      <c r="G58" s="4"/>
      <c r="H58" s="27"/>
    </row>
    <row r="59" spans="1:8" ht="16" hidden="1" thickBot="1" x14ac:dyDescent="0.4">
      <c r="A59" s="28">
        <v>46</v>
      </c>
      <c r="B59" s="29"/>
      <c r="C59" s="3"/>
      <c r="D59" s="10"/>
      <c r="E59" s="30"/>
      <c r="F59" s="5"/>
      <c r="G59" s="4"/>
      <c r="H59" s="27"/>
    </row>
    <row r="60" spans="1:8" ht="16" hidden="1" thickBot="1" x14ac:dyDescent="0.4">
      <c r="A60" s="28">
        <v>47</v>
      </c>
      <c r="B60" s="29"/>
      <c r="C60" s="3"/>
      <c r="D60" s="10"/>
      <c r="E60" s="30"/>
      <c r="F60" s="5"/>
      <c r="G60" s="4"/>
      <c r="H60" s="27"/>
    </row>
    <row r="61" spans="1:8" ht="16" hidden="1" thickBot="1" x14ac:dyDescent="0.4">
      <c r="A61" s="28">
        <v>48</v>
      </c>
      <c r="B61" s="29"/>
      <c r="C61" s="3"/>
      <c r="D61" s="10"/>
      <c r="E61" s="30"/>
      <c r="F61" s="5"/>
      <c r="G61" s="4"/>
      <c r="H61" s="27"/>
    </row>
    <row r="62" spans="1:8" ht="16" hidden="1" thickBot="1" x14ac:dyDescent="0.4">
      <c r="A62" s="28">
        <v>49</v>
      </c>
      <c r="B62" s="29"/>
      <c r="C62" s="3"/>
      <c r="D62" s="10"/>
      <c r="E62" s="30"/>
      <c r="F62" s="5"/>
      <c r="G62" s="4"/>
      <c r="H62" s="27"/>
    </row>
    <row r="63" spans="1:8" ht="16" hidden="1" thickBot="1" x14ac:dyDescent="0.4">
      <c r="A63" s="28">
        <v>50</v>
      </c>
      <c r="B63" s="29"/>
      <c r="C63" s="3"/>
      <c r="D63" s="10"/>
      <c r="E63" s="30"/>
      <c r="F63" s="5"/>
      <c r="G63" s="4"/>
      <c r="H63" s="27"/>
    </row>
    <row r="64" spans="1:8" ht="16" hidden="1" thickBot="1" x14ac:dyDescent="0.4">
      <c r="A64" s="28">
        <v>51</v>
      </c>
      <c r="B64" s="29"/>
      <c r="C64" s="3"/>
      <c r="D64" s="10"/>
      <c r="E64" s="30"/>
      <c r="F64" s="5"/>
      <c r="G64" s="4"/>
      <c r="H64" s="27"/>
    </row>
    <row r="65" spans="1:8" ht="16" hidden="1" thickBot="1" x14ac:dyDescent="0.4">
      <c r="A65" s="28">
        <v>52</v>
      </c>
      <c r="B65" s="29"/>
      <c r="C65" s="3"/>
      <c r="D65" s="10"/>
      <c r="E65" s="30"/>
      <c r="F65" s="5"/>
      <c r="G65" s="4"/>
      <c r="H65" s="27"/>
    </row>
    <row r="66" spans="1:8" ht="16" hidden="1" thickBot="1" x14ac:dyDescent="0.4">
      <c r="A66" s="28">
        <v>53</v>
      </c>
      <c r="B66" s="29"/>
      <c r="C66" s="3"/>
      <c r="D66" s="10"/>
      <c r="E66" s="30"/>
      <c r="F66" s="5"/>
      <c r="G66" s="4"/>
      <c r="H66" s="27"/>
    </row>
    <row r="67" spans="1:8" ht="16" hidden="1" thickBot="1" x14ac:dyDescent="0.4">
      <c r="A67" s="28">
        <v>54</v>
      </c>
      <c r="B67" s="29"/>
      <c r="C67" s="3"/>
      <c r="D67" s="10"/>
      <c r="E67" s="30"/>
      <c r="F67" s="5"/>
      <c r="G67" s="4"/>
      <c r="H67" s="27"/>
    </row>
    <row r="68" spans="1:8" ht="16" hidden="1" thickBot="1" x14ac:dyDescent="0.4">
      <c r="A68" s="28">
        <v>55</v>
      </c>
      <c r="B68" s="29"/>
      <c r="C68" s="3"/>
      <c r="D68" s="10"/>
      <c r="E68" s="30"/>
      <c r="F68" s="5"/>
      <c r="G68" s="4"/>
      <c r="H68" s="27"/>
    </row>
    <row r="69" spans="1:8" ht="16" hidden="1" thickBot="1" x14ac:dyDescent="0.4">
      <c r="A69" s="28">
        <v>56</v>
      </c>
      <c r="B69" s="29"/>
      <c r="C69" s="3"/>
      <c r="D69" s="10"/>
      <c r="E69" s="30"/>
      <c r="F69" s="5"/>
      <c r="G69" s="4"/>
      <c r="H69" s="27"/>
    </row>
    <row r="70" spans="1:8" ht="16" hidden="1" thickBot="1" x14ac:dyDescent="0.4">
      <c r="A70" s="28">
        <v>57</v>
      </c>
      <c r="B70" s="29"/>
      <c r="C70" s="3"/>
      <c r="D70" s="10"/>
      <c r="E70" s="30"/>
      <c r="F70" s="5"/>
      <c r="G70" s="4"/>
      <c r="H70" s="27"/>
    </row>
    <row r="71" spans="1:8" ht="16" hidden="1" thickBot="1" x14ac:dyDescent="0.4">
      <c r="A71" s="28">
        <v>58</v>
      </c>
      <c r="B71" s="29"/>
      <c r="C71" s="3"/>
      <c r="D71" s="10"/>
      <c r="E71" s="30"/>
      <c r="F71" s="5"/>
      <c r="G71" s="4"/>
      <c r="H71" s="27"/>
    </row>
    <row r="72" spans="1:8" ht="16" hidden="1" thickBot="1" x14ac:dyDescent="0.4">
      <c r="A72" s="28">
        <v>59</v>
      </c>
      <c r="B72" s="29"/>
      <c r="C72" s="3"/>
      <c r="D72" s="10"/>
      <c r="E72" s="30"/>
      <c r="F72" s="5"/>
      <c r="G72" s="4"/>
      <c r="H72" s="27"/>
    </row>
    <row r="73" spans="1:8" ht="16" hidden="1" thickBot="1" x14ac:dyDescent="0.4">
      <c r="A73" s="28">
        <v>60</v>
      </c>
      <c r="B73" s="29"/>
      <c r="C73" s="3"/>
      <c r="D73" s="10"/>
      <c r="E73" s="30"/>
      <c r="F73" s="5"/>
      <c r="G73" s="4"/>
      <c r="H73" s="27"/>
    </row>
    <row r="74" spans="1:8" ht="16" customHeight="1" thickBot="1" x14ac:dyDescent="0.4">
      <c r="A74" s="36"/>
      <c r="B74" s="119" t="s">
        <v>14</v>
      </c>
      <c r="C74" s="120"/>
      <c r="D74" s="11">
        <f>SUM(D14:D73)</f>
        <v>11899859.699999999</v>
      </c>
      <c r="E74" s="9"/>
      <c r="F74" s="9"/>
      <c r="G74" s="31"/>
      <c r="H74" s="27"/>
    </row>
    <row r="75" spans="1:8" ht="15" thickBot="1" x14ac:dyDescent="0.4">
      <c r="A75" s="13"/>
      <c r="B75" s="111"/>
      <c r="C75" s="111"/>
      <c r="D75" s="105"/>
      <c r="E75" s="105"/>
      <c r="H75" s="27"/>
    </row>
    <row r="76" spans="1:8" ht="16" thickBot="1" x14ac:dyDescent="0.4">
      <c r="A76" s="13"/>
      <c r="B76" s="119" t="s">
        <v>15</v>
      </c>
      <c r="C76" s="120"/>
      <c r="D76" s="11">
        <f>C9-D74</f>
        <v>5071866.3000000007</v>
      </c>
      <c r="E76" s="105"/>
      <c r="F76" s="105"/>
      <c r="G76" s="105"/>
      <c r="H76" s="7"/>
    </row>
    <row r="77" spans="1:8" ht="10" customHeight="1" x14ac:dyDescent="0.35">
      <c r="A77" s="13"/>
      <c r="B77" s="111"/>
      <c r="C77" s="111"/>
      <c r="D77" s="105"/>
      <c r="E77" s="105"/>
      <c r="F77" s="105"/>
      <c r="G77" s="105"/>
      <c r="H77" s="7"/>
    </row>
    <row r="78" spans="1:8" x14ac:dyDescent="0.35">
      <c r="A78" s="13"/>
      <c r="B78" s="110" t="s">
        <v>16</v>
      </c>
      <c r="C78" s="121" t="s">
        <v>17</v>
      </c>
      <c r="D78" s="121"/>
      <c r="E78" s="121"/>
      <c r="F78" s="121"/>
      <c r="G78" s="110" t="s">
        <v>18</v>
      </c>
      <c r="H78" s="7"/>
    </row>
    <row r="79" spans="1:8" x14ac:dyDescent="0.35">
      <c r="A79" s="13"/>
      <c r="B79" s="116" t="s">
        <v>19</v>
      </c>
      <c r="C79" s="122" t="s">
        <v>19</v>
      </c>
      <c r="D79" s="122"/>
      <c r="E79" s="122"/>
      <c r="F79" s="122"/>
      <c r="G79" s="116" t="s">
        <v>19</v>
      </c>
      <c r="H79" s="7"/>
    </row>
    <row r="80" spans="1:8" ht="60" customHeight="1" x14ac:dyDescent="0.35">
      <c r="A80" s="13"/>
      <c r="B80" s="109"/>
      <c r="D80" s="109"/>
      <c r="E80"/>
      <c r="F80"/>
      <c r="H80" s="7"/>
    </row>
    <row r="81" spans="1:8" x14ac:dyDescent="0.35">
      <c r="A81" s="13"/>
      <c r="B81" s="117" t="s">
        <v>20</v>
      </c>
      <c r="C81" s="123" t="s">
        <v>20</v>
      </c>
      <c r="D81" s="123"/>
      <c r="E81" s="123"/>
      <c r="F81" s="123"/>
      <c r="G81" s="117" t="s">
        <v>20</v>
      </c>
      <c r="H81" s="7"/>
    </row>
    <row r="82" spans="1:8" x14ac:dyDescent="0.35">
      <c r="A82" s="13"/>
      <c r="B82" s="117"/>
      <c r="C82" s="117"/>
      <c r="D82" s="117"/>
      <c r="E82" s="117"/>
      <c r="F82" s="117"/>
      <c r="G82" s="117"/>
      <c r="H82" s="7"/>
    </row>
    <row r="83" spans="1:8" x14ac:dyDescent="0.35">
      <c r="A83" s="124" t="s">
        <v>21</v>
      </c>
      <c r="B83" s="125"/>
      <c r="C83" s="126" t="s">
        <v>22</v>
      </c>
      <c r="D83" s="126"/>
      <c r="E83" s="126"/>
      <c r="F83" s="126"/>
      <c r="G83" s="126"/>
      <c r="H83" s="7"/>
    </row>
    <row r="84" spans="1:8" ht="15" thickBot="1" x14ac:dyDescent="0.4">
      <c r="A84" s="32"/>
      <c r="B84" s="37"/>
      <c r="C84" s="118"/>
      <c r="D84" s="118"/>
      <c r="E84" s="118"/>
      <c r="F84" s="118"/>
      <c r="G84" s="37"/>
      <c r="H84" s="8"/>
    </row>
  </sheetData>
  <mergeCells count="21">
    <mergeCell ref="A1:G1"/>
    <mergeCell ref="A4:H4"/>
    <mergeCell ref="A5:H5"/>
    <mergeCell ref="A7:B7"/>
    <mergeCell ref="C7:D7"/>
    <mergeCell ref="E7:F7"/>
    <mergeCell ref="A9:B9"/>
    <mergeCell ref="C9:D9"/>
    <mergeCell ref="E9:F9"/>
    <mergeCell ref="C10:D10"/>
    <mergeCell ref="A11:B11"/>
    <mergeCell ref="C11:D11"/>
    <mergeCell ref="E11:F11"/>
    <mergeCell ref="C84:F84"/>
    <mergeCell ref="B74:C74"/>
    <mergeCell ref="B76:C76"/>
    <mergeCell ref="C78:F78"/>
    <mergeCell ref="C79:F79"/>
    <mergeCell ref="C81:F81"/>
    <mergeCell ref="A83:B83"/>
    <mergeCell ref="C83:G83"/>
  </mergeCells>
  <printOptions horizontalCentered="1" verticalCentered="1"/>
  <pageMargins left="0.39370078740157483" right="0.39370078740157483" top="0.78740157480314965" bottom="0.39370078740157483" header="0.31496062992125984" footer="0.31496062992125984"/>
  <pageSetup scale="85" fitToWidth="0" fitToHeight="0" orientation="landscape" r:id="rId1"/>
  <headerFooter>
    <oddHeader>&amp;RPágina &amp;P de &amp;N</oddHeader>
  </headerFooter>
  <ignoredErrors>
    <ignoredError sqref="E14:E15 E16 E19:E20 E17:E18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F878D-3F8E-4A20-A8FF-B78E655C11DA}">
  <dimension ref="A1:G25"/>
  <sheetViews>
    <sheetView showGridLines="0" zoomScale="115" zoomScaleNormal="115" zoomScaleSheetLayoutView="100" workbookViewId="0">
      <selection activeCell="H22" sqref="H22"/>
    </sheetView>
  </sheetViews>
  <sheetFormatPr baseColWidth="10" defaultColWidth="11.453125" defaultRowHeight="14.5" x14ac:dyDescent="0.35"/>
  <cols>
    <col min="1" max="1" width="30.7265625" style="2" customWidth="1"/>
    <col min="2" max="6" width="15.7265625" style="2" customWidth="1"/>
    <col min="7" max="7" width="25.7265625" style="2" customWidth="1"/>
    <col min="8" max="16384" width="11.453125" style="2"/>
  </cols>
  <sheetData>
    <row r="1" spans="1:7" x14ac:dyDescent="0.35">
      <c r="A1" s="134"/>
      <c r="B1" s="135"/>
      <c r="C1" s="135"/>
      <c r="D1" s="135"/>
      <c r="E1" s="135"/>
      <c r="F1" s="135"/>
      <c r="G1" s="176"/>
    </row>
    <row r="2" spans="1:7" x14ac:dyDescent="0.35">
      <c r="A2" s="13"/>
      <c r="B2" s="177"/>
      <c r="C2" s="177"/>
      <c r="D2" s="177"/>
      <c r="E2" s="177"/>
      <c r="F2" s="177"/>
      <c r="G2" s="178"/>
    </row>
    <row r="3" spans="1:7" ht="7.5" customHeight="1" x14ac:dyDescent="0.35">
      <c r="A3" s="13"/>
      <c r="B3" s="177"/>
      <c r="C3" s="177"/>
      <c r="D3" s="177"/>
      <c r="E3" s="177"/>
      <c r="F3" s="177"/>
      <c r="G3" s="178"/>
    </row>
    <row r="4" spans="1:7" ht="18.5" x14ac:dyDescent="0.35">
      <c r="A4" s="136" t="s">
        <v>41</v>
      </c>
      <c r="B4" s="179"/>
      <c r="C4" s="179"/>
      <c r="D4" s="179"/>
      <c r="E4" s="179"/>
      <c r="F4" s="179"/>
      <c r="G4" s="138"/>
    </row>
    <row r="5" spans="1:7" ht="18.5" x14ac:dyDescent="0.35">
      <c r="A5" s="136" t="s">
        <v>42</v>
      </c>
      <c r="B5" s="179"/>
      <c r="C5" s="179"/>
      <c r="D5" s="179"/>
      <c r="E5" s="179"/>
      <c r="F5" s="179"/>
      <c r="G5" s="138"/>
    </row>
    <row r="6" spans="1:7" ht="15" thickBot="1" x14ac:dyDescent="0.4">
      <c r="A6" s="40"/>
      <c r="B6" s="180"/>
      <c r="C6" s="180"/>
      <c r="D6" s="180"/>
      <c r="E6" s="180"/>
      <c r="F6" s="180"/>
      <c r="G6" s="7"/>
    </row>
    <row r="7" spans="1:7" ht="27" customHeight="1" thickBot="1" x14ac:dyDescent="0.4">
      <c r="A7" s="41" t="s">
        <v>2</v>
      </c>
      <c r="B7" s="158" t="s">
        <v>23</v>
      </c>
      <c r="C7" s="157"/>
      <c r="D7" s="181" t="s">
        <v>43</v>
      </c>
      <c r="E7" s="181"/>
      <c r="F7" s="42">
        <v>36128850.659999996</v>
      </c>
      <c r="G7" s="7"/>
    </row>
    <row r="8" spans="1:7" ht="15" thickBot="1" x14ac:dyDescent="0.4">
      <c r="A8" s="43"/>
      <c r="B8" s="180"/>
      <c r="C8" s="180"/>
      <c r="D8" s="180"/>
      <c r="E8" s="180"/>
      <c r="F8" s="182"/>
      <c r="G8" s="44"/>
    </row>
    <row r="9" spans="1:7" ht="27" customHeight="1" thickBot="1" x14ac:dyDescent="0.4">
      <c r="A9" s="41" t="s">
        <v>44</v>
      </c>
      <c r="B9" s="156">
        <v>2022</v>
      </c>
      <c r="C9" s="157"/>
      <c r="D9" s="183"/>
      <c r="E9" s="183"/>
      <c r="F9" s="182"/>
      <c r="G9" s="44"/>
    </row>
    <row r="10" spans="1:7" ht="16" thickBot="1" x14ac:dyDescent="0.4">
      <c r="A10" s="45"/>
      <c r="B10" s="46"/>
      <c r="C10" s="47"/>
      <c r="D10" s="47"/>
      <c r="E10" s="48"/>
      <c r="F10" s="49"/>
      <c r="G10" s="8"/>
    </row>
    <row r="11" spans="1:7" ht="44" thickBot="1" x14ac:dyDescent="0.4">
      <c r="A11" s="50" t="s">
        <v>45</v>
      </c>
      <c r="B11" s="51" t="s">
        <v>46</v>
      </c>
      <c r="C11" s="51" t="s">
        <v>47</v>
      </c>
      <c r="D11" s="51" t="s">
        <v>48</v>
      </c>
      <c r="E11" s="51" t="s">
        <v>49</v>
      </c>
      <c r="F11" s="51" t="s">
        <v>50</v>
      </c>
      <c r="G11" s="52" t="s">
        <v>51</v>
      </c>
    </row>
    <row r="12" spans="1:7" ht="39" x14ac:dyDescent="0.35">
      <c r="A12" s="53" t="s">
        <v>52</v>
      </c>
      <c r="B12" s="54" t="s">
        <v>53</v>
      </c>
      <c r="C12" s="55">
        <v>14822699.33</v>
      </c>
      <c r="D12" s="55">
        <v>0</v>
      </c>
      <c r="E12" s="55">
        <v>14822699.33</v>
      </c>
      <c r="F12" s="56">
        <f>(C12+D12)-E12</f>
        <v>0</v>
      </c>
      <c r="G12" s="57" t="s">
        <v>54</v>
      </c>
    </row>
    <row r="13" spans="1:7" ht="34.5" customHeight="1" x14ac:dyDescent="0.35">
      <c r="A13" s="58" t="s">
        <v>55</v>
      </c>
      <c r="B13" s="54" t="s">
        <v>56</v>
      </c>
      <c r="C13" s="55">
        <v>4334425.33</v>
      </c>
      <c r="D13" s="55">
        <v>0</v>
      </c>
      <c r="E13" s="55">
        <v>4334425.33</v>
      </c>
      <c r="F13" s="56">
        <f t="shared" ref="F13:F17" si="0">(C13+D13)-E13</f>
        <v>0</v>
      </c>
      <c r="G13" s="59" t="s">
        <v>54</v>
      </c>
    </row>
    <row r="14" spans="1:7" ht="34.5" customHeight="1" x14ac:dyDescent="0.35">
      <c r="A14" s="58" t="s">
        <v>57</v>
      </c>
      <c r="B14" s="54" t="s">
        <v>53</v>
      </c>
      <c r="C14" s="55">
        <v>16971726</v>
      </c>
      <c r="D14" s="55">
        <v>0</v>
      </c>
      <c r="E14" s="55">
        <v>11899859.699999999</v>
      </c>
      <c r="F14" s="56">
        <f t="shared" si="0"/>
        <v>5071866.3000000007</v>
      </c>
      <c r="G14" s="59" t="s">
        <v>61</v>
      </c>
    </row>
    <row r="15" spans="1:7" ht="34.5" customHeight="1" thickBot="1" x14ac:dyDescent="0.4">
      <c r="A15" s="58"/>
      <c r="B15" s="54"/>
      <c r="C15" s="55"/>
      <c r="D15" s="56"/>
      <c r="E15" s="55"/>
      <c r="F15" s="56">
        <f t="shared" si="0"/>
        <v>0</v>
      </c>
      <c r="G15" s="59"/>
    </row>
    <row r="16" spans="1:7" ht="14.5" hidden="1" customHeight="1" x14ac:dyDescent="0.35">
      <c r="A16" s="60"/>
      <c r="B16" s="54"/>
      <c r="C16" s="55"/>
      <c r="D16" s="55"/>
      <c r="E16" s="55"/>
      <c r="F16" s="56">
        <f t="shared" si="0"/>
        <v>0</v>
      </c>
      <c r="G16" s="61"/>
    </row>
    <row r="17" spans="1:7" ht="15" hidden="1" thickBot="1" x14ac:dyDescent="0.4">
      <c r="A17" s="62"/>
      <c r="B17" s="63"/>
      <c r="C17" s="64"/>
      <c r="D17" s="64"/>
      <c r="E17" s="64"/>
      <c r="F17" s="56">
        <f t="shared" si="0"/>
        <v>0</v>
      </c>
      <c r="G17" s="65"/>
    </row>
    <row r="18" spans="1:7" ht="25" customHeight="1" thickBot="1" x14ac:dyDescent="0.4">
      <c r="A18" s="149" t="s">
        <v>58</v>
      </c>
      <c r="B18" s="150"/>
      <c r="C18" s="66">
        <f>SUM(C12:C17)</f>
        <v>36128850.659999996</v>
      </c>
      <c r="D18" s="66">
        <f>SUM(D12:D17)</f>
        <v>0</v>
      </c>
      <c r="E18" s="66">
        <f>SUM(E12:E17)</f>
        <v>31056984.359999999</v>
      </c>
      <c r="F18" s="101">
        <f>SUM(F12:F17)-D18</f>
        <v>5071866.3000000007</v>
      </c>
      <c r="G18" s="67"/>
    </row>
    <row r="19" spans="1:7" ht="15" customHeight="1" x14ac:dyDescent="0.35">
      <c r="A19" s="68"/>
      <c r="B19" s="184"/>
      <c r="C19" s="185"/>
      <c r="D19" s="185"/>
      <c r="E19" s="185"/>
      <c r="F19" s="185"/>
      <c r="G19" s="69"/>
    </row>
    <row r="20" spans="1:7" customFormat="1" x14ac:dyDescent="0.35">
      <c r="A20" s="151" t="s">
        <v>59</v>
      </c>
      <c r="B20" s="186"/>
      <c r="C20" s="186" t="s">
        <v>17</v>
      </c>
      <c r="D20" s="186"/>
      <c r="E20" s="186"/>
      <c r="F20" s="186" t="s">
        <v>60</v>
      </c>
      <c r="G20" s="152"/>
    </row>
    <row r="21" spans="1:7" customFormat="1" x14ac:dyDescent="0.35">
      <c r="A21" s="153" t="s">
        <v>19</v>
      </c>
      <c r="B21" s="187"/>
      <c r="C21" s="187" t="s">
        <v>19</v>
      </c>
      <c r="D21" s="187"/>
      <c r="E21" s="187"/>
      <c r="F21" s="187" t="s">
        <v>19</v>
      </c>
      <c r="G21" s="155"/>
    </row>
    <row r="22" spans="1:7" customFormat="1" ht="60" customHeight="1" x14ac:dyDescent="0.35">
      <c r="A22" s="143"/>
      <c r="B22" s="188"/>
      <c r="C22" s="188"/>
      <c r="D22" s="188"/>
      <c r="E22" s="188"/>
      <c r="F22" s="188"/>
      <c r="G22" s="145"/>
    </row>
    <row r="23" spans="1:7" customFormat="1" ht="15" customHeight="1" x14ac:dyDescent="0.35">
      <c r="A23" s="146" t="s">
        <v>20</v>
      </c>
      <c r="B23" s="189"/>
      <c r="C23" s="189" t="s">
        <v>20</v>
      </c>
      <c r="D23" s="189"/>
      <c r="E23" s="189"/>
      <c r="F23" s="189" t="s">
        <v>20</v>
      </c>
      <c r="G23" s="148"/>
    </row>
    <row r="24" spans="1:7" x14ac:dyDescent="0.35">
      <c r="A24" s="72" t="s">
        <v>21</v>
      </c>
      <c r="B24" s="190" t="s">
        <v>22</v>
      </c>
      <c r="C24" s="190"/>
      <c r="D24" s="190"/>
      <c r="E24" s="190"/>
      <c r="F24" s="190"/>
      <c r="G24" s="142"/>
    </row>
    <row r="25" spans="1:7" ht="15" thickBot="1" x14ac:dyDescent="0.4">
      <c r="A25" s="73"/>
      <c r="B25" s="49"/>
      <c r="C25" s="49"/>
      <c r="D25" s="49"/>
      <c r="E25" s="49"/>
      <c r="F25" s="49"/>
      <c r="G25" s="8"/>
    </row>
  </sheetData>
  <mergeCells count="20">
    <mergeCell ref="A4:G4"/>
    <mergeCell ref="A5:G5"/>
    <mergeCell ref="B7:C7"/>
    <mergeCell ref="D7:E7"/>
    <mergeCell ref="A1:G1"/>
    <mergeCell ref="B24:G24"/>
    <mergeCell ref="A22:B22"/>
    <mergeCell ref="C22:E22"/>
    <mergeCell ref="F22:G22"/>
    <mergeCell ref="A23:B23"/>
    <mergeCell ref="C23:E23"/>
    <mergeCell ref="F23:G23"/>
    <mergeCell ref="A18:B18"/>
    <mergeCell ref="A20:B20"/>
    <mergeCell ref="C20:E20"/>
    <mergeCell ref="F20:G20"/>
    <mergeCell ref="A21:B21"/>
    <mergeCell ref="C21:E21"/>
    <mergeCell ref="F21:G21"/>
    <mergeCell ref="B9:C9"/>
  </mergeCells>
  <dataValidations count="1">
    <dataValidation type="list" allowBlank="1" showInputMessage="1" showErrorMessage="1" sqref="B10" xr:uid="{DBC4CF9C-9187-425D-946A-D35AB3A1FBE2}">
      <formula1>$I$12:$I$15</formula1>
    </dataValidation>
  </dataValidations>
  <printOptions horizontalCentered="1" verticalCentered="1"/>
  <pageMargins left="0.39370078740157483" right="0.39370078740157483" top="0.78740157480314965" bottom="0.39370078740157483" header="0.31496062992125984" footer="0.31496062992125984"/>
  <pageSetup scale="9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E0EAD-188F-4CA3-9F3E-1DA8A47AE0EC}">
  <dimension ref="A1:I31"/>
  <sheetViews>
    <sheetView showGridLines="0" zoomScale="115" zoomScaleNormal="115" zoomScaleSheetLayoutView="100" workbookViewId="0">
      <selection activeCell="C7" sqref="C7:E7"/>
    </sheetView>
  </sheetViews>
  <sheetFormatPr baseColWidth="10" defaultColWidth="11.453125" defaultRowHeight="14.5" x14ac:dyDescent="0.35"/>
  <cols>
    <col min="1" max="1" width="15.453125" style="2" customWidth="1"/>
    <col min="2" max="8" width="18.7265625" style="2" customWidth="1"/>
    <col min="9" max="9" width="14.81640625" style="2" bestFit="1" customWidth="1"/>
    <col min="10" max="16384" width="11.453125" style="2"/>
  </cols>
  <sheetData>
    <row r="1" spans="1:8" x14ac:dyDescent="0.35">
      <c r="A1" s="134"/>
      <c r="B1" s="135"/>
      <c r="C1" s="135"/>
      <c r="D1" s="135"/>
      <c r="E1" s="135"/>
      <c r="F1" s="135"/>
      <c r="G1" s="135"/>
      <c r="H1" s="6"/>
    </row>
    <row r="2" spans="1:8" x14ac:dyDescent="0.35">
      <c r="A2" s="13"/>
      <c r="B2" s="33"/>
      <c r="C2" s="33"/>
      <c r="D2" s="33"/>
      <c r="E2" s="33"/>
      <c r="F2" s="33"/>
      <c r="G2" s="33"/>
      <c r="H2" s="7"/>
    </row>
    <row r="3" spans="1:8" ht="7.5" customHeight="1" x14ac:dyDescent="0.35">
      <c r="A3" s="13"/>
      <c r="B3" s="33"/>
      <c r="C3" s="33"/>
      <c r="D3" s="33"/>
      <c r="E3" s="33"/>
      <c r="F3" s="33"/>
      <c r="G3" s="33"/>
      <c r="H3" s="7"/>
    </row>
    <row r="4" spans="1:8" ht="18.5" x14ac:dyDescent="0.35">
      <c r="A4" s="164" t="s">
        <v>62</v>
      </c>
      <c r="B4" s="165"/>
      <c r="C4" s="165"/>
      <c r="D4" s="165"/>
      <c r="E4" s="165"/>
      <c r="F4" s="165"/>
      <c r="G4" s="165"/>
      <c r="H4" s="166"/>
    </row>
    <row r="5" spans="1:8" ht="18.5" x14ac:dyDescent="0.35">
      <c r="A5" s="164" t="s">
        <v>1</v>
      </c>
      <c r="B5" s="165"/>
      <c r="C5" s="165"/>
      <c r="D5" s="165"/>
      <c r="E5" s="165"/>
      <c r="F5" s="165"/>
      <c r="G5" s="165"/>
      <c r="H5" s="166"/>
    </row>
    <row r="6" spans="1:8" ht="15" thickBot="1" x14ac:dyDescent="0.4">
      <c r="A6" s="40"/>
      <c r="H6" s="7"/>
    </row>
    <row r="7" spans="1:8" ht="27" customHeight="1" thickBot="1" x14ac:dyDescent="0.4">
      <c r="A7" s="167" t="s">
        <v>63</v>
      </c>
      <c r="B7" s="168"/>
      <c r="C7" s="169" t="s">
        <v>23</v>
      </c>
      <c r="D7" s="170"/>
      <c r="E7" s="171"/>
      <c r="F7" s="103" t="s">
        <v>64</v>
      </c>
      <c r="G7" s="12" t="s">
        <v>65</v>
      </c>
      <c r="H7" s="7"/>
    </row>
    <row r="8" spans="1:8" ht="15" thickBot="1" x14ac:dyDescent="0.4">
      <c r="A8" s="73"/>
      <c r="B8" s="49"/>
      <c r="C8" s="49"/>
      <c r="D8" s="49"/>
      <c r="E8" s="49"/>
      <c r="F8" s="49"/>
      <c r="G8" s="49"/>
      <c r="H8" s="8"/>
    </row>
    <row r="9" spans="1:8" ht="33.75" customHeight="1" thickBot="1" x14ac:dyDescent="0.4">
      <c r="A9" s="74" t="s">
        <v>66</v>
      </c>
      <c r="B9" s="75" t="s">
        <v>67</v>
      </c>
      <c r="C9" s="75" t="s">
        <v>68</v>
      </c>
      <c r="D9" s="75" t="s">
        <v>69</v>
      </c>
      <c r="E9" s="75" t="s">
        <v>70</v>
      </c>
      <c r="F9" s="75" t="s">
        <v>71</v>
      </c>
      <c r="G9" s="76" t="s">
        <v>72</v>
      </c>
      <c r="H9" s="77" t="s">
        <v>73</v>
      </c>
    </row>
    <row r="10" spans="1:8" ht="20.149999999999999" hidden="1" customHeight="1" x14ac:dyDescent="0.35">
      <c r="A10" s="78">
        <v>2012</v>
      </c>
      <c r="B10" s="79"/>
      <c r="C10" s="79"/>
      <c r="D10" s="79"/>
      <c r="E10" s="80"/>
      <c r="F10" s="79"/>
      <c r="G10" s="79">
        <f t="shared" ref="G10:G19" si="0">B10-C10</f>
        <v>0</v>
      </c>
      <c r="H10" s="81">
        <f t="shared" ref="H10:H19" si="1">SUM(E10:G10)</f>
        <v>0</v>
      </c>
    </row>
    <row r="11" spans="1:8" ht="20.149999999999999" hidden="1" customHeight="1" x14ac:dyDescent="0.35">
      <c r="A11" s="82">
        <v>2013</v>
      </c>
      <c r="B11" s="83"/>
      <c r="C11" s="83"/>
      <c r="D11" s="83"/>
      <c r="E11" s="84"/>
      <c r="F11" s="83"/>
      <c r="G11" s="83">
        <f t="shared" si="0"/>
        <v>0</v>
      </c>
      <c r="H11" s="85">
        <f t="shared" si="1"/>
        <v>0</v>
      </c>
    </row>
    <row r="12" spans="1:8" ht="20.149999999999999" hidden="1" customHeight="1" x14ac:dyDescent="0.35">
      <c r="A12" s="82">
        <v>2014</v>
      </c>
      <c r="B12" s="83"/>
      <c r="C12" s="83"/>
      <c r="D12" s="83"/>
      <c r="E12" s="84"/>
      <c r="F12" s="83"/>
      <c r="G12" s="83">
        <f t="shared" si="0"/>
        <v>0</v>
      </c>
      <c r="H12" s="85">
        <f t="shared" si="1"/>
        <v>0</v>
      </c>
    </row>
    <row r="13" spans="1:8" ht="20.149999999999999" hidden="1" customHeight="1" x14ac:dyDescent="0.35">
      <c r="A13" s="82">
        <v>2015</v>
      </c>
      <c r="B13" s="83"/>
      <c r="C13" s="83"/>
      <c r="D13" s="83"/>
      <c r="E13" s="84"/>
      <c r="F13" s="83"/>
      <c r="G13" s="83">
        <f t="shared" si="0"/>
        <v>0</v>
      </c>
      <c r="H13" s="85">
        <f t="shared" si="1"/>
        <v>0</v>
      </c>
    </row>
    <row r="14" spans="1:8" ht="20.149999999999999" hidden="1" customHeight="1" x14ac:dyDescent="0.35">
      <c r="A14" s="82">
        <v>2016</v>
      </c>
      <c r="B14" s="83"/>
      <c r="C14" s="83"/>
      <c r="D14" s="83"/>
      <c r="E14" s="84"/>
      <c r="F14" s="83"/>
      <c r="G14" s="83">
        <f t="shared" si="0"/>
        <v>0</v>
      </c>
      <c r="H14" s="85">
        <f t="shared" si="1"/>
        <v>0</v>
      </c>
    </row>
    <row r="15" spans="1:8" ht="20.149999999999999" customHeight="1" x14ac:dyDescent="0.35">
      <c r="A15" s="82">
        <v>2020</v>
      </c>
      <c r="B15" s="86">
        <v>32589639.199999999</v>
      </c>
      <c r="C15" s="86">
        <v>32589639.199999999</v>
      </c>
      <c r="D15" s="86">
        <v>32589639.199999999</v>
      </c>
      <c r="E15" s="87">
        <f>+C15-D15</f>
        <v>0</v>
      </c>
      <c r="F15" s="86">
        <v>0</v>
      </c>
      <c r="G15" s="86">
        <f t="shared" si="0"/>
        <v>0</v>
      </c>
      <c r="H15" s="88">
        <f t="shared" si="1"/>
        <v>0</v>
      </c>
    </row>
    <row r="16" spans="1:8" ht="20.149999999999999" customHeight="1" x14ac:dyDescent="0.35">
      <c r="A16" s="82">
        <v>2021</v>
      </c>
      <c r="B16" s="86">
        <v>34270369.5</v>
      </c>
      <c r="C16" s="86">
        <v>34270369.5</v>
      </c>
      <c r="D16" s="86">
        <v>30351987</v>
      </c>
      <c r="E16" s="87">
        <v>0</v>
      </c>
      <c r="F16" s="86">
        <v>3918382.5</v>
      </c>
      <c r="G16" s="86">
        <f t="shared" si="0"/>
        <v>0</v>
      </c>
      <c r="H16" s="88">
        <f t="shared" si="1"/>
        <v>3918382.5</v>
      </c>
    </row>
    <row r="17" spans="1:9" ht="20.149999999999999" customHeight="1" x14ac:dyDescent="0.35">
      <c r="A17" s="82">
        <v>2022</v>
      </c>
      <c r="B17" s="89">
        <v>36128850.659999996</v>
      </c>
      <c r="C17" s="89">
        <v>36128850.659999996</v>
      </c>
      <c r="D17" s="89">
        <v>31056984.359999999</v>
      </c>
      <c r="E17" s="87"/>
      <c r="F17" s="100">
        <v>5071866.3</v>
      </c>
      <c r="G17" s="86">
        <f t="shared" si="0"/>
        <v>0</v>
      </c>
      <c r="H17" s="88">
        <f t="shared" si="1"/>
        <v>5071866.3</v>
      </c>
      <c r="I17" s="35"/>
    </row>
    <row r="18" spans="1:9" ht="20.149999999999999" customHeight="1" x14ac:dyDescent="0.35">
      <c r="A18" s="82">
        <v>2023</v>
      </c>
      <c r="B18" s="89"/>
      <c r="C18" s="89"/>
      <c r="D18" s="89"/>
      <c r="E18" s="87"/>
      <c r="F18" s="86"/>
      <c r="G18" s="86">
        <f t="shared" si="0"/>
        <v>0</v>
      </c>
      <c r="H18" s="88">
        <f t="shared" si="1"/>
        <v>0</v>
      </c>
      <c r="I18" s="35"/>
    </row>
    <row r="19" spans="1:9" ht="20.149999999999999" customHeight="1" x14ac:dyDescent="0.35">
      <c r="A19" s="82">
        <v>2024</v>
      </c>
      <c r="B19" s="89"/>
      <c r="C19" s="89"/>
      <c r="D19" s="89"/>
      <c r="E19" s="87"/>
      <c r="F19" s="86"/>
      <c r="G19" s="86">
        <f t="shared" si="0"/>
        <v>0</v>
      </c>
      <c r="H19" s="88">
        <f t="shared" si="1"/>
        <v>0</v>
      </c>
      <c r="I19" s="35"/>
    </row>
    <row r="20" spans="1:9" ht="20.149999999999999" customHeight="1" thickBot="1" x14ac:dyDescent="0.4">
      <c r="A20" s="90" t="s">
        <v>74</v>
      </c>
      <c r="B20" s="91">
        <f t="shared" ref="B20:G20" si="2">SUM(B10:B19)</f>
        <v>102988859.36</v>
      </c>
      <c r="C20" s="91">
        <f t="shared" si="2"/>
        <v>102988859.36</v>
      </c>
      <c r="D20" s="91">
        <f>SUM(D10:D19)</f>
        <v>93998610.560000002</v>
      </c>
      <c r="E20" s="91">
        <f t="shared" si="2"/>
        <v>0</v>
      </c>
      <c r="F20" s="91">
        <f t="shared" si="2"/>
        <v>8990248.8000000007</v>
      </c>
      <c r="G20" s="91">
        <f t="shared" si="2"/>
        <v>0</v>
      </c>
      <c r="H20" s="92">
        <f>SUM(H10:H19)</f>
        <v>8990248.8000000007</v>
      </c>
    </row>
    <row r="21" spans="1:9" x14ac:dyDescent="0.35">
      <c r="A21" s="93"/>
      <c r="B21" s="9"/>
      <c r="C21" s="9"/>
      <c r="D21" s="9"/>
      <c r="E21" s="9"/>
      <c r="F21" s="9"/>
      <c r="G21" s="9"/>
      <c r="H21" s="94"/>
    </row>
    <row r="22" spans="1:9" ht="27" customHeight="1" thickBot="1" x14ac:dyDescent="0.4">
      <c r="A22" s="172" t="s">
        <v>75</v>
      </c>
      <c r="B22" s="173"/>
      <c r="C22" s="96">
        <v>0</v>
      </c>
      <c r="D22" s="174" t="s">
        <v>76</v>
      </c>
      <c r="E22" s="175"/>
      <c r="F22" s="96">
        <v>0</v>
      </c>
      <c r="G22" s="104" t="s">
        <v>77</v>
      </c>
      <c r="H22" s="97">
        <f>C22+F22</f>
        <v>0</v>
      </c>
    </row>
    <row r="23" spans="1:9" ht="15.75" customHeight="1" thickTop="1" x14ac:dyDescent="0.35">
      <c r="A23" s="95"/>
      <c r="B23" s="104"/>
      <c r="C23" s="105"/>
      <c r="D23" s="103"/>
      <c r="E23" s="103"/>
      <c r="F23" s="105"/>
      <c r="G23" s="104"/>
      <c r="H23" s="98"/>
    </row>
    <row r="24" spans="1:9" x14ac:dyDescent="0.35">
      <c r="A24" s="99"/>
      <c r="B24" s="106"/>
      <c r="D24" s="104"/>
      <c r="E24" s="104"/>
      <c r="H24" s="7"/>
    </row>
    <row r="25" spans="1:9" x14ac:dyDescent="0.35">
      <c r="A25" s="161" t="s">
        <v>59</v>
      </c>
      <c r="B25" s="162"/>
      <c r="C25" s="107"/>
      <c r="D25" s="162" t="s">
        <v>17</v>
      </c>
      <c r="E25" s="162"/>
      <c r="F25" s="107"/>
      <c r="G25" s="162" t="s">
        <v>60</v>
      </c>
      <c r="H25" s="163"/>
    </row>
    <row r="26" spans="1:9" x14ac:dyDescent="0.35">
      <c r="A26" s="153" t="s">
        <v>19</v>
      </c>
      <c r="B26" s="154"/>
      <c r="C26" s="108"/>
      <c r="D26" s="154" t="s">
        <v>19</v>
      </c>
      <c r="E26" s="154"/>
      <c r="F26" s="108"/>
      <c r="G26" s="154" t="s">
        <v>19</v>
      </c>
      <c r="H26" s="155"/>
    </row>
    <row r="27" spans="1:9" customFormat="1" ht="60" customHeight="1" x14ac:dyDescent="0.35">
      <c r="A27" s="143"/>
      <c r="B27" s="144"/>
      <c r="C27" s="109"/>
      <c r="D27" s="144"/>
      <c r="E27" s="144"/>
      <c r="F27" s="109"/>
      <c r="G27" s="144"/>
      <c r="H27" s="145"/>
    </row>
    <row r="28" spans="1:9" ht="15.75" customHeight="1" x14ac:dyDescent="0.3">
      <c r="A28" s="146" t="s">
        <v>20</v>
      </c>
      <c r="B28" s="147"/>
      <c r="C28" s="110"/>
      <c r="D28" s="147" t="s">
        <v>78</v>
      </c>
      <c r="E28" s="147"/>
      <c r="F28" s="110"/>
      <c r="G28" s="147" t="s">
        <v>78</v>
      </c>
      <c r="H28" s="148"/>
    </row>
    <row r="29" spans="1:9" ht="15.75" customHeight="1" x14ac:dyDescent="0.3">
      <c r="A29" s="70"/>
      <c r="B29" s="102"/>
      <c r="C29" s="110"/>
      <c r="D29" s="102"/>
      <c r="E29" s="102"/>
      <c r="F29" s="110"/>
      <c r="G29" s="102"/>
      <c r="H29" s="71"/>
    </row>
    <row r="30" spans="1:9" ht="15.75" customHeight="1" x14ac:dyDescent="0.35">
      <c r="A30" s="124" t="s">
        <v>21</v>
      </c>
      <c r="B30" s="125"/>
      <c r="C30" s="159" t="s">
        <v>22</v>
      </c>
      <c r="D30" s="159"/>
      <c r="E30" s="159"/>
      <c r="F30" s="159"/>
      <c r="G30" s="159"/>
      <c r="H30" s="160"/>
    </row>
    <row r="31" spans="1:9" ht="15" thickBot="1" x14ac:dyDescent="0.4">
      <c r="A31" s="73"/>
      <c r="B31" s="49"/>
      <c r="C31" s="49"/>
      <c r="D31" s="49"/>
      <c r="E31" s="49"/>
      <c r="F31" s="49"/>
      <c r="G31" s="49"/>
      <c r="H31" s="8"/>
    </row>
  </sheetData>
  <mergeCells count="21">
    <mergeCell ref="A5:H5"/>
    <mergeCell ref="A7:B7"/>
    <mergeCell ref="C7:E7"/>
    <mergeCell ref="A22:B22"/>
    <mergeCell ref="D22:E22"/>
    <mergeCell ref="A1:G1"/>
    <mergeCell ref="A30:B30"/>
    <mergeCell ref="C30:H30"/>
    <mergeCell ref="A27:B27"/>
    <mergeCell ref="D27:E27"/>
    <mergeCell ref="G27:H27"/>
    <mergeCell ref="A28:B28"/>
    <mergeCell ref="D28:E28"/>
    <mergeCell ref="G28:H28"/>
    <mergeCell ref="A25:B25"/>
    <mergeCell ref="D25:E25"/>
    <mergeCell ref="G25:H25"/>
    <mergeCell ref="A26:B26"/>
    <mergeCell ref="D26:E26"/>
    <mergeCell ref="G26:H26"/>
    <mergeCell ref="A4:H4"/>
  </mergeCells>
  <printOptions horizontalCentered="1" verticalCentered="1"/>
  <pageMargins left="0.39370078740157483" right="0.39370078740157483" top="0.78740157480314965" bottom="0.39370078740157483" header="0.31496062992125984" footer="0.31496062992125984"/>
  <pageSetup scale="8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COLEY 1-Agrop.-22</vt:lpstr>
      <vt:lpstr>COLEY 2-2022</vt:lpstr>
      <vt:lpstr>COLEY 3</vt:lpstr>
      <vt:lpstr>'COLEY 2-2022'!Área_de_impresión</vt:lpstr>
      <vt:lpstr>'COLEY 1-Agrop.-22'!Títulos_a_imprimir</vt:lpstr>
    </vt:vector>
  </TitlesOfParts>
  <Manager/>
  <Company>MEP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Guiselle Ivannia Vega Alvarez</dc:creator>
  <cp:keywords/>
  <dc:description/>
  <cp:lastModifiedBy>Guiselle Ivannia Vega Alvarez</cp:lastModifiedBy>
  <cp:revision/>
  <cp:lastPrinted>2024-06-10T18:28:39Z</cp:lastPrinted>
  <dcterms:created xsi:type="dcterms:W3CDTF">2010-11-11T21:04:59Z</dcterms:created>
  <dcterms:modified xsi:type="dcterms:W3CDTF">2024-06-10T21:06:57Z</dcterms:modified>
  <cp:category/>
  <cp:contentStatus/>
</cp:coreProperties>
</file>