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egaa\Dropbox\ASESORIA\1-Asesoría - Talleres\Año 2024\Coordinación Técnica\COLEY\Taller 2024\I-Periodo-2024\"/>
    </mc:Choice>
  </mc:AlternateContent>
  <xr:revisionPtr revIDLastSave="0" documentId="13_ncr:1_{F8E1A5DF-15A0-4B31-B4BC-F338CF792F98}" xr6:coauthVersionLast="47" xr6:coauthVersionMax="47" xr10:uidLastSave="{00000000-0000-0000-0000-000000000000}"/>
  <bookViews>
    <workbookView xWindow="28680" yWindow="-120" windowWidth="20730" windowHeight="11040" firstSheet="1" activeTab="1" xr2:uid="{00000000-000D-0000-FFFF-FFFF00000000}"/>
  </bookViews>
  <sheets>
    <sheet name="COLEY 2-2024" sheetId="34" state="hidden" r:id="rId1"/>
    <sheet name="COLEY 3" sheetId="35" r:id="rId2"/>
  </sheets>
  <definedNames>
    <definedName name="_xlnm.Print_Area" localSheetId="0">'COLEY 2-2024'!$A$1:$G$25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35" l="1"/>
  <c r="G18" i="35"/>
  <c r="H18" i="35" s="1"/>
  <c r="D20" i="35"/>
  <c r="C20" i="35"/>
  <c r="B20" i="35"/>
  <c r="H22" i="35"/>
  <c r="F20" i="35"/>
  <c r="G17" i="35"/>
  <c r="H17" i="35" s="1"/>
  <c r="G16" i="35"/>
  <c r="H16" i="35" s="1"/>
  <c r="G15" i="35"/>
  <c r="E15" i="35"/>
  <c r="H15" i="35" s="1"/>
  <c r="G14" i="35"/>
  <c r="H14" i="35" s="1"/>
  <c r="G13" i="35"/>
  <c r="H13" i="35" s="1"/>
  <c r="G12" i="35"/>
  <c r="H12" i="35" s="1"/>
  <c r="G11" i="35"/>
  <c r="H11" i="35" s="1"/>
  <c r="G10" i="35"/>
  <c r="E18" i="34"/>
  <c r="D18" i="34"/>
  <c r="C18" i="34"/>
  <c r="F8" i="34" s="1"/>
  <c r="F17" i="34"/>
  <c r="F16" i="34"/>
  <c r="F15" i="34"/>
  <c r="F14" i="34"/>
  <c r="F13" i="34"/>
  <c r="F12" i="34"/>
  <c r="F11" i="34"/>
  <c r="G20" i="35" l="1"/>
  <c r="E20" i="35"/>
  <c r="H10" i="35"/>
  <c r="H20" i="35" s="1"/>
  <c r="F18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</authors>
  <commentList>
    <comment ref="B10" authorId="0" shapeId="0" xr:uid="{1B80C1C7-CB08-4B05-AF77-38F2664AD0D8}">
      <text>
        <r>
          <rPr>
            <b/>
            <sz val="9"/>
            <color indexed="81"/>
            <rFont val="Tahoma"/>
            <family val="2"/>
          </rPr>
          <t>Anotar: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1- Especialidad:</t>
        </r>
        <r>
          <rPr>
            <sz val="9"/>
            <color indexed="81"/>
            <rFont val="Tahoma"/>
            <family val="2"/>
          </rPr>
          <t xml:space="preserve"> si el PI corresponde a una especialidad determinada.
</t>
        </r>
        <r>
          <rPr>
            <b/>
            <sz val="9"/>
            <color indexed="81"/>
            <rFont val="Tahoma"/>
            <family val="2"/>
          </rPr>
          <t xml:space="preserve">2 Institucional: </t>
        </r>
        <r>
          <rPr>
            <sz val="9"/>
            <color indexed="81"/>
            <rFont val="Tahoma"/>
            <family val="2"/>
          </rPr>
          <t>si el PI corresponde a un área institucional.</t>
        </r>
      </text>
    </comment>
    <comment ref="F10" authorId="0" shapeId="0" xr:uid="{CD003100-B51F-4D73-A74C-6488ED454A38}">
      <text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Los valores de esta fila se calculan de manera automática.</t>
        </r>
      </text>
    </comment>
    <comment ref="G10" authorId="0" shapeId="0" xr:uid="{818DAB6F-DE98-46CE-800D-37BE2CE232EE}">
      <text>
        <r>
          <rPr>
            <b/>
            <u/>
            <sz val="9"/>
            <color indexed="81"/>
            <rFont val="Tahoma"/>
            <family val="2"/>
          </rPr>
          <t>En esta celda debe indicarse: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1-Ejecutado: </t>
        </r>
        <r>
          <rPr>
            <sz val="9"/>
            <color indexed="81"/>
            <rFont val="Tahoma"/>
            <family val="2"/>
          </rPr>
          <t xml:space="preserve"> si el PI se ejecutó al 100%. Además se debe anotar que los bienes cuentan con el debido registro de inventario según el marco legal vigente
</t>
        </r>
        <r>
          <rPr>
            <b/>
            <sz val="9"/>
            <color indexed="81"/>
            <rFont val="Tahoma"/>
            <family val="2"/>
          </rPr>
          <t xml:space="preserve">2-En proceso de ejecución: </t>
        </r>
        <r>
          <rPr>
            <sz val="9"/>
            <color indexed="81"/>
            <rFont val="Tahoma"/>
            <family val="2"/>
          </rPr>
          <t>si al PI está pendiente de ejecutar. Anotar referencia del N° de Acta y N° de Folio en el  que se está dando el debido proceso a las contrataciones pendientes.</t>
        </r>
      </text>
    </comment>
    <comment ref="A18" authorId="0" shapeId="0" xr:uid="{A24BBC80-E464-4A4F-9F83-5C1DC36264BA}">
      <text>
        <r>
          <rPr>
            <b/>
            <sz val="9"/>
            <color indexed="81"/>
            <rFont val="Tahoma"/>
            <family val="2"/>
          </rPr>
          <t xml:space="preserve">
Los valores de esta fila se calculan de manera automática.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Guiselle Ivannia Vega Alvarez</author>
    <author>jretana</author>
  </authors>
  <commentList>
    <comment ref="E9" authorId="0" shapeId="0" xr:uid="{550D98D2-7A74-4D55-9286-BB920301752C}">
      <text>
        <r>
          <rPr>
            <b/>
            <sz val="9"/>
            <color indexed="81"/>
            <rFont val="Tahoma"/>
            <family val="2"/>
          </rPr>
          <t xml:space="preserve">
Digite en cada fila de ésta columna los saldos de los planes de inversión del período que aún se están ejecutando; es decir se debe anotar los saldos de los planes que aún tienen pendiente la adquisición de bienes.
</t>
        </r>
      </text>
    </comment>
    <comment ref="F9" authorId="1" shapeId="0" xr:uid="{217049D3-8DF5-4E93-9A5F-AF905F4838BD}">
      <text>
        <r>
          <rPr>
            <b/>
            <sz val="9"/>
            <color indexed="81"/>
            <rFont val="Tahoma"/>
            <family val="2"/>
          </rPr>
          <t xml:space="preserve">
Digite en cada fila de ésta columna los saldos de los planes de inversión del período una vez ejecutados; es decir se debe anotar los saldos remanetes generados posterior a la ejecución del o los planes.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" authorId="0" shapeId="0" xr:uid="{AF788286-FDCD-4771-B823-D7728138B030}">
      <text>
        <r>
          <rPr>
            <b/>
            <sz val="9"/>
            <color indexed="81"/>
            <rFont val="Tahoma"/>
            <family val="2"/>
          </rPr>
          <t xml:space="preserve">
Los valores de esta columna se calculan de forma automática</t>
        </r>
      </text>
    </comment>
    <comment ref="H9" authorId="0" shapeId="0" xr:uid="{645D95A5-1184-4328-B79F-B183666A5D65}">
      <text>
        <r>
          <rPr>
            <sz val="9"/>
            <color indexed="81"/>
            <rFont val="Tahoma"/>
            <family val="2"/>
          </rPr>
          <t>Los valores de esta columna se calculan de forma automática</t>
        </r>
      </text>
    </comment>
    <comment ref="A20" authorId="0" shapeId="0" xr:uid="{712D51E7-7E14-4866-A6F3-FB54FA170676}">
      <text>
        <r>
          <rPr>
            <b/>
            <sz val="9"/>
            <color indexed="81"/>
            <rFont val="Tahoma"/>
            <family val="2"/>
          </rPr>
          <t xml:space="preserve">
Los valores de esta fila se calculan de manera automática</t>
        </r>
      </text>
    </comment>
    <comment ref="C22" authorId="0" shapeId="0" xr:uid="{032B21A5-0FE2-4E77-8132-EEC5058A81F0}">
      <text>
        <r>
          <rPr>
            <b/>
            <sz val="9"/>
            <color indexed="81"/>
            <rFont val="Tahoma"/>
            <family val="2"/>
          </rPr>
          <t xml:space="preserve">
Este dato debe corresponder con el saldo del estado de cuenta de Caja Única del Estado </t>
        </r>
      </text>
    </comment>
    <comment ref="F22" authorId="0" shapeId="0" xr:uid="{47FD6353-9162-484F-BAFD-C62B4C390B76}">
      <text>
        <r>
          <rPr>
            <b/>
            <sz val="9"/>
            <color indexed="81"/>
            <rFont val="Tahoma"/>
            <family val="2"/>
          </rPr>
          <t xml:space="preserve">
Este dato debe corresponder con el saldo del estado de cuenta bancaria </t>
        </r>
      </text>
    </comment>
    <comment ref="H22" authorId="0" shapeId="0" xr:uid="{4082E3E2-D2E8-4DFA-8B88-BA09CE752F6C}">
      <text>
        <r>
          <rPr>
            <b/>
            <sz val="9"/>
            <color indexed="81"/>
            <rFont val="Tahoma"/>
            <family val="2"/>
          </rPr>
          <t xml:space="preserve">
El valor de esta celda se calcula de forma automática</t>
        </r>
      </text>
    </comment>
  </commentList>
</comments>
</file>

<file path=xl/sharedStrings.xml><?xml version="1.0" encoding="utf-8"?>
<sst xmlns="http://schemas.openxmlformats.org/spreadsheetml/2006/main" count="63" uniqueCount="44">
  <si>
    <t>RESUMEN DE ESTADO ECONÓMICO</t>
  </si>
  <si>
    <t>Centro Educativo:</t>
  </si>
  <si>
    <t>Nombre Presidente Junta Administrativa:</t>
  </si>
  <si>
    <t>Agregue el nombre en esta celda</t>
  </si>
  <si>
    <t xml:space="preserve">Firma: </t>
  </si>
  <si>
    <t xml:space="preserve">Elaborado por: </t>
  </si>
  <si>
    <t>Nombre Coordinador(es) Técnicos(as)</t>
  </si>
  <si>
    <t>CTP / IPEC / CINDEA…</t>
  </si>
  <si>
    <t>Equipamiento de Productividad y Calidad.</t>
  </si>
  <si>
    <t>INFORME COLEY - 2</t>
  </si>
  <si>
    <t>PLANES DE INVERSION APROBADOS POR PERIODO Y DETALLE DE EJECUCIÓN</t>
  </si>
  <si>
    <t>Monto Asignado del Periodo:</t>
  </si>
  <si>
    <t>Período de Desembolso:</t>
  </si>
  <si>
    <t>Nombre del Plan de Inversión Aprobado</t>
  </si>
  <si>
    <t xml:space="preserve">Tipo de Plan de Inversión </t>
  </si>
  <si>
    <t>Monto Aprobado</t>
  </si>
  <si>
    <t>Monto Aprobado con Saldos Remanentes</t>
  </si>
  <si>
    <t>Monto de inversión</t>
  </si>
  <si>
    <t>Saldo</t>
  </si>
  <si>
    <t>Observaciones
(1- Ejecutado 100%
2- En proceso de Ejecución)</t>
  </si>
  <si>
    <t>Especialidad Técnica</t>
  </si>
  <si>
    <t xml:space="preserve">TOTALES </t>
  </si>
  <si>
    <t xml:space="preserve">Nombre Director(a): </t>
  </si>
  <si>
    <t xml:space="preserve">Nombre Tesorero(a) Contador(a): </t>
  </si>
  <si>
    <t>INFORME COLEY - 3</t>
  </si>
  <si>
    <t xml:space="preserve">Centro Educativo: </t>
  </si>
  <si>
    <t>Periodo:</t>
  </si>
  <si>
    <t>I-Periodo-2024</t>
  </si>
  <si>
    <t>Período de desembolso</t>
  </si>
  <si>
    <t>Monto 
Asignado</t>
  </si>
  <si>
    <t>Monto Aprobado en CNL N°7372</t>
  </si>
  <si>
    <t>Monto Invertido</t>
  </si>
  <si>
    <t>Saldo Pendiente de Ejecutar</t>
  </si>
  <si>
    <t>Saldo Remanente</t>
  </si>
  <si>
    <t>Saldo sin Aprobar del periodo</t>
  </si>
  <si>
    <t>Saldo Total</t>
  </si>
  <si>
    <t>Totales:</t>
  </si>
  <si>
    <t>Saldo en Caja Única Ley N° 7372:</t>
  </si>
  <si>
    <t>Saldo Cuenta Banco Ley N°7372:</t>
  </si>
  <si>
    <t>Total en Cuentas:</t>
  </si>
  <si>
    <t>Firma:</t>
  </si>
  <si>
    <t>En proceso de ejecución, se encuentra en la etapa de decisión iniciql según acta N°18-2024 de la Junta Administrativa.</t>
  </si>
  <si>
    <t>Equipamiento de Laboratorio de Emprendimiento e Innovación.</t>
  </si>
  <si>
    <t>Equipamiento de Ciberseguridad (Laboratorio de Programación e Innovación N°1).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</si>
</sst>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₡&quot;#,##0.00"/>
    <numFmt numFmtId="166" formatCode="&quot;₡&quot;#,##0.00_);[Red]\(&quot;₡&quot;#,##0.0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7.5"/>
      <name val="Calibri"/>
      <family val="2"/>
      <scheme val="minor"/>
    </font>
    <font>
      <b/>
      <sz val="11"/>
      <color indexed="81"/>
      <name val="Tahoma"/>
      <family val="2"/>
    </font>
    <font>
      <b/>
      <u/>
      <sz val="9"/>
      <color indexed="81"/>
      <name val="Tahoma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2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164" fontId="3" fillId="0" borderId="0" xfId="0" applyNumberFormat="1" applyFont="1" applyAlignment="1">
      <alignment horizontal="left"/>
    </xf>
    <xf numFmtId="164" fontId="1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3" fillId="0" borderId="9" xfId="0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4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justify" vertical="center" wrapText="1"/>
      <protection locked="0"/>
    </xf>
    <xf numFmtId="49" fontId="7" fillId="0" borderId="17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horizontal="right" vertical="center"/>
    </xf>
    <xf numFmtId="49" fontId="7" fillId="2" borderId="6" xfId="0" applyNumberFormat="1" applyFont="1" applyFill="1" applyBorder="1" applyAlignment="1" applyProtection="1">
      <alignment horizontal="justify" vertical="center" wrapText="1"/>
      <protection locked="0"/>
    </xf>
    <xf numFmtId="164" fontId="14" fillId="0" borderId="8" xfId="0" applyNumberFormat="1" applyFont="1" applyBorder="1" applyAlignment="1">
      <alignment horizontal="justify" vertical="center" wrapText="1"/>
    </xf>
    <xf numFmtId="166" fontId="3" fillId="0" borderId="17" xfId="0" applyNumberFormat="1" applyFont="1" applyBorder="1" applyAlignment="1">
      <alignment horizontal="right" vertical="center"/>
    </xf>
    <xf numFmtId="49" fontId="7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8" xfId="0" applyNumberFormat="1" applyFont="1" applyBorder="1" applyAlignment="1">
      <alignment horizontal="justify" vertical="center" wrapText="1"/>
    </xf>
    <xf numFmtId="49" fontId="7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0" applyNumberFormat="1" applyFont="1" applyBorder="1" applyAlignment="1">
      <alignment horizontal="center" vertical="center" wrapText="1"/>
    </xf>
    <xf numFmtId="166" fontId="5" fillId="0" borderId="23" xfId="0" applyNumberFormat="1" applyFont="1" applyBorder="1" applyAlignment="1">
      <alignment horizontal="right" vertical="center"/>
    </xf>
    <xf numFmtId="164" fontId="7" fillId="0" borderId="24" xfId="0" applyNumberFormat="1" applyFont="1" applyBorder="1" applyAlignment="1">
      <alignment horizontal="justify" vertical="center" wrapText="1"/>
    </xf>
    <xf numFmtId="164" fontId="3" fillId="2" borderId="21" xfId="0" applyNumberFormat="1" applyFont="1" applyFill="1" applyBorder="1" applyAlignment="1">
      <alignment horizontal="right" vertical="center"/>
    </xf>
    <xf numFmtId="164" fontId="12" fillId="2" borderId="15" xfId="0" applyNumberFormat="1" applyFont="1" applyFill="1" applyBorder="1" applyAlignment="1">
      <alignment horizontal="justify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right" vertical="center"/>
    </xf>
    <xf numFmtId="164" fontId="12" fillId="0" borderId="5" xfId="0" applyNumberFormat="1" applyFont="1" applyBorder="1" applyAlignment="1">
      <alignment horizontal="justify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164" fontId="7" fillId="6" borderId="17" xfId="0" applyNumberFormat="1" applyFont="1" applyFill="1" applyBorder="1" applyAlignment="1">
      <alignment horizontal="center" vertical="center" wrapText="1"/>
    </xf>
    <xf numFmtId="164" fontId="0" fillId="6" borderId="17" xfId="0" applyNumberFormat="1" applyFill="1" applyBorder="1" applyAlignment="1" applyProtection="1">
      <alignment vertical="center"/>
      <protection locked="0"/>
    </xf>
    <xf numFmtId="164" fontId="7" fillId="6" borderId="1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64" fontId="7" fillId="6" borderId="7" xfId="0" applyNumberFormat="1" applyFont="1" applyFill="1" applyBorder="1" applyAlignment="1">
      <alignment horizontal="center" vertical="center" wrapText="1"/>
    </xf>
    <xf numFmtId="164" fontId="0" fillId="6" borderId="7" xfId="0" applyNumberFormat="1" applyFill="1" applyBorder="1" applyAlignment="1" applyProtection="1">
      <alignment vertical="center"/>
      <protection locked="0"/>
    </xf>
    <xf numFmtId="164" fontId="7" fillId="6" borderId="8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right" vertical="center" wrapText="1"/>
    </xf>
    <xf numFmtId="164" fontId="0" fillId="6" borderId="7" xfId="0" applyNumberFormat="1" applyFill="1" applyBorder="1" applyAlignment="1" applyProtection="1">
      <alignment horizontal="right" vertical="center"/>
      <protection locked="0"/>
    </xf>
    <xf numFmtId="164" fontId="5" fillId="6" borderId="8" xfId="0" applyNumberFormat="1" applyFont="1" applyFill="1" applyBorder="1" applyAlignment="1">
      <alignment horizontal="right" vertical="center" wrapText="1"/>
    </xf>
    <xf numFmtId="164" fontId="5" fillId="6" borderId="27" xfId="0" applyNumberFormat="1" applyFont="1" applyFill="1" applyBorder="1" applyAlignment="1">
      <alignment horizontal="right" vertical="center" wrapText="1"/>
    </xf>
    <xf numFmtId="0" fontId="3" fillId="3" borderId="28" xfId="0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3" fillId="2" borderId="3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7" xfId="0" applyNumberFormat="1" applyBorder="1" applyAlignment="1" applyProtection="1">
      <alignment horizontal="right" vertical="center"/>
      <protection locked="0"/>
    </xf>
    <xf numFmtId="164" fontId="3" fillId="7" borderId="30" xfId="0" applyNumberFormat="1" applyFont="1" applyFill="1" applyBorder="1" applyAlignment="1">
      <alignment vertical="center"/>
    </xf>
    <xf numFmtId="164" fontId="3" fillId="8" borderId="20" xfId="0" applyNumberFormat="1" applyFont="1" applyFill="1" applyBorder="1" applyAlignment="1">
      <alignment horizontal="right" vertical="center"/>
    </xf>
    <xf numFmtId="164" fontId="3" fillId="8" borderId="3" xfId="0" applyNumberFormat="1" applyFont="1" applyFill="1" applyBorder="1" applyAlignment="1">
      <alignment vertical="center"/>
    </xf>
    <xf numFmtId="164" fontId="3" fillId="8" borderId="32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5" borderId="0" xfId="0" applyNumberFormat="1" applyFont="1" applyFill="1" applyAlignment="1">
      <alignment horizontal="left"/>
    </xf>
    <xf numFmtId="164" fontId="3" fillId="5" borderId="5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3" fillId="5" borderId="0" xfId="0" applyNumberFormat="1" applyFont="1" applyFill="1" applyAlignment="1">
      <alignment horizontal="left" vertical="center"/>
    </xf>
    <xf numFmtId="164" fontId="3" fillId="5" borderId="5" xfId="0" applyNumberFormat="1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CCFFCC"/>
      <color rgb="FF99FFCC"/>
      <color rgb="FF99CCFF"/>
      <color rgb="FF9999FF"/>
      <color rgb="FF33CCFF"/>
      <color rgb="FF336600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712304</xdr:colOff>
      <xdr:row>3</xdr:row>
      <xdr:rowOff>184149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F3D6E8D-D851-41AB-ABB8-4B09920BBFB4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8604" cy="819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1275522</xdr:colOff>
      <xdr:row>4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EC5B572-45FC-4478-AC7C-9297B8039129}"/>
            </a:ext>
          </a:extLst>
        </xdr:cNvPr>
        <xdr:cNvGrpSpPr/>
      </xdr:nvGrpSpPr>
      <xdr:grpSpPr>
        <a:xfrm>
          <a:off x="0" y="0"/>
          <a:ext cx="10204174" cy="737152"/>
          <a:chOff x="0" y="0"/>
          <a:chExt cx="10237306" cy="586132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84453416-9F85-7132-233A-E7C9E3DD2E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3577124" cy="586132"/>
          </a:xfrm>
          <a:prstGeom prst="rect">
            <a:avLst/>
          </a:prstGeom>
        </xdr:spPr>
      </xdr:pic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D7F9308F-1918-8DB3-61C1-4F98AD7AE93F}"/>
              </a:ext>
            </a:extLst>
          </xdr:cNvPr>
          <xdr:cNvSpPr/>
        </xdr:nvSpPr>
        <xdr:spPr>
          <a:xfrm>
            <a:off x="7879936" y="0"/>
            <a:ext cx="2357370" cy="47721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r">
              <a:lnSpc>
                <a:spcPct val="150000"/>
              </a:lnSpc>
              <a:spcAft>
                <a:spcPts val="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Dirección de Educación Técnica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algn="r">
              <a:lnSpc>
                <a:spcPct val="100000"/>
              </a:lnSpc>
              <a:spcAft>
                <a:spcPts val="600"/>
              </a:spcAft>
            </a:pPr>
            <a:r>
              <a:rPr lang="es-CR" sz="900" b="1" kern="0" baseline="0">
                <a:solidFill>
                  <a:srgbClr val="192952"/>
                </a:solidFill>
                <a:effectLst/>
                <a:latin typeface="Verdana" panose="020B060403050404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y Capacidades Emprendedoras</a:t>
            </a:r>
            <a:endParaRPr lang="es-CR" sz="1400" kern="0" baseline="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81347-BF44-425A-92D1-29D9DCF9E932}">
  <dimension ref="A1:G25"/>
  <sheetViews>
    <sheetView showGridLines="0" topLeftCell="A9" zoomScale="115" zoomScaleNormal="115" zoomScaleSheetLayoutView="100" workbookViewId="0">
      <selection activeCell="A13" sqref="A13"/>
    </sheetView>
  </sheetViews>
  <sheetFormatPr baseColWidth="10" defaultColWidth="11.453125" defaultRowHeight="14.5" x14ac:dyDescent="0.35"/>
  <cols>
    <col min="1" max="1" width="30.7265625" style="1" customWidth="1"/>
    <col min="2" max="6" width="15.7265625" style="1" customWidth="1"/>
    <col min="7" max="7" width="25.7265625" style="1" customWidth="1"/>
    <col min="8" max="16384" width="11.453125" style="1"/>
  </cols>
  <sheetData>
    <row r="1" spans="1:7" ht="15.5" x14ac:dyDescent="0.35">
      <c r="A1" s="113"/>
      <c r="B1" s="89"/>
      <c r="C1" s="13"/>
      <c r="D1" s="13"/>
      <c r="E1" s="13"/>
      <c r="F1" s="13"/>
      <c r="G1" s="2"/>
    </row>
    <row r="2" spans="1:7" ht="15.5" x14ac:dyDescent="0.35">
      <c r="A2" s="14"/>
      <c r="B2" s="11"/>
      <c r="G2" s="3"/>
    </row>
    <row r="3" spans="1:7" ht="18.5" x14ac:dyDescent="0.35">
      <c r="A3" s="90" t="s">
        <v>9</v>
      </c>
      <c r="B3" s="91"/>
      <c r="C3" s="91"/>
      <c r="D3" s="91"/>
      <c r="E3" s="91"/>
      <c r="F3" s="91"/>
      <c r="G3" s="92"/>
    </row>
    <row r="4" spans="1:7" ht="18.5" x14ac:dyDescent="0.35">
      <c r="A4" s="90" t="s">
        <v>10</v>
      </c>
      <c r="B4" s="91"/>
      <c r="C4" s="91"/>
      <c r="D4" s="91"/>
      <c r="E4" s="91"/>
      <c r="F4" s="91"/>
      <c r="G4" s="92"/>
    </row>
    <row r="5" spans="1:7" ht="15" thickBot="1" x14ac:dyDescent="0.4">
      <c r="A5" s="15"/>
      <c r="G5" s="3"/>
    </row>
    <row r="6" spans="1:7" ht="27" customHeight="1" thickBot="1" x14ac:dyDescent="0.4">
      <c r="A6" s="16" t="s">
        <v>1</v>
      </c>
      <c r="B6" s="114" t="s">
        <v>7</v>
      </c>
      <c r="C6" s="112"/>
      <c r="D6" s="115" t="s">
        <v>11</v>
      </c>
      <c r="E6" s="115"/>
      <c r="F6" s="17">
        <v>37679067.890000001</v>
      </c>
      <c r="G6" s="3"/>
    </row>
    <row r="7" spans="1:7" ht="15" thickBot="1" x14ac:dyDescent="0.4">
      <c r="A7" s="18"/>
      <c r="F7" s="19"/>
      <c r="G7" s="20"/>
    </row>
    <row r="8" spans="1:7" ht="27" customHeight="1" thickBot="1" x14ac:dyDescent="0.4">
      <c r="A8" s="16" t="s">
        <v>12</v>
      </c>
      <c r="B8" s="111">
        <v>2024</v>
      </c>
      <c r="C8" s="112"/>
      <c r="D8" s="21"/>
      <c r="E8" s="21"/>
      <c r="F8" s="22">
        <f>+F6-C18</f>
        <v>0</v>
      </c>
      <c r="G8" s="20"/>
    </row>
    <row r="9" spans="1:7" ht="16" thickBot="1" x14ac:dyDescent="0.4">
      <c r="A9" s="23"/>
      <c r="B9" s="24"/>
      <c r="C9" s="25"/>
      <c r="D9" s="25"/>
      <c r="E9" s="26"/>
      <c r="F9" s="27"/>
      <c r="G9" s="4"/>
    </row>
    <row r="10" spans="1:7" ht="44" thickBot="1" x14ac:dyDescent="0.4">
      <c r="A10" s="28" t="s">
        <v>13</v>
      </c>
      <c r="B10" s="29" t="s">
        <v>14</v>
      </c>
      <c r="C10" s="29" t="s">
        <v>15</v>
      </c>
      <c r="D10" s="29" t="s">
        <v>16</v>
      </c>
      <c r="E10" s="29" t="s">
        <v>17</v>
      </c>
      <c r="F10" s="29" t="s">
        <v>18</v>
      </c>
      <c r="G10" s="30" t="s">
        <v>19</v>
      </c>
    </row>
    <row r="11" spans="1:7" ht="51" customHeight="1" x14ac:dyDescent="0.35">
      <c r="A11" s="31" t="s">
        <v>8</v>
      </c>
      <c r="B11" s="32" t="s">
        <v>20</v>
      </c>
      <c r="C11" s="33">
        <v>15235487.9</v>
      </c>
      <c r="D11" s="33">
        <v>0</v>
      </c>
      <c r="E11" s="33"/>
      <c r="F11" s="36">
        <f>(C11+D11)-E11</f>
        <v>15235487.9</v>
      </c>
      <c r="G11" s="35" t="s">
        <v>41</v>
      </c>
    </row>
    <row r="12" spans="1:7" ht="46.5" customHeight="1" x14ac:dyDescent="0.35">
      <c r="A12" s="34" t="s">
        <v>43</v>
      </c>
      <c r="B12" s="32" t="s">
        <v>20</v>
      </c>
      <c r="C12" s="33">
        <v>12987345.76</v>
      </c>
      <c r="D12" s="33">
        <v>0</v>
      </c>
      <c r="E12" s="33"/>
      <c r="F12" s="36">
        <f t="shared" ref="F12:F17" si="0">(C12+D12)-E12</f>
        <v>12987345.76</v>
      </c>
      <c r="G12" s="35" t="s">
        <v>41</v>
      </c>
    </row>
    <row r="13" spans="1:7" ht="35.5" customHeight="1" x14ac:dyDescent="0.35">
      <c r="A13" s="34" t="s">
        <v>42</v>
      </c>
      <c r="B13" s="32" t="s">
        <v>20</v>
      </c>
      <c r="C13" s="33">
        <v>9456234.2300000004</v>
      </c>
      <c r="D13" s="33">
        <v>0</v>
      </c>
      <c r="E13" s="33"/>
      <c r="F13" s="36">
        <f t="shared" si="0"/>
        <v>9456234.2300000004</v>
      </c>
      <c r="G13" s="35" t="s">
        <v>41</v>
      </c>
    </row>
    <row r="14" spans="1:7" ht="50" customHeight="1" thickBot="1" x14ac:dyDescent="0.4">
      <c r="A14" s="34"/>
      <c r="B14" s="32"/>
      <c r="C14" s="33"/>
      <c r="D14" s="36"/>
      <c r="E14" s="33"/>
      <c r="F14" s="36">
        <f t="shared" si="0"/>
        <v>0</v>
      </c>
      <c r="G14" s="35"/>
    </row>
    <row r="15" spans="1:7" ht="28" hidden="1" customHeight="1" x14ac:dyDescent="0.35">
      <c r="A15" s="37"/>
      <c r="B15" s="32"/>
      <c r="C15" s="33"/>
      <c r="D15" s="33"/>
      <c r="E15" s="33"/>
      <c r="F15" s="36">
        <f t="shared" si="0"/>
        <v>0</v>
      </c>
      <c r="G15" s="38"/>
    </row>
    <row r="16" spans="1:7" ht="28" hidden="1" customHeight="1" x14ac:dyDescent="0.35">
      <c r="A16" s="37"/>
      <c r="B16" s="32"/>
      <c r="C16" s="33"/>
      <c r="D16" s="33"/>
      <c r="E16" s="33"/>
      <c r="F16" s="36">
        <f t="shared" si="0"/>
        <v>0</v>
      </c>
      <c r="G16" s="38"/>
    </row>
    <row r="17" spans="1:7" ht="28" hidden="1" customHeight="1" thickBot="1" x14ac:dyDescent="0.4">
      <c r="A17" s="39"/>
      <c r="B17" s="40"/>
      <c r="C17" s="41"/>
      <c r="D17" s="41"/>
      <c r="E17" s="41"/>
      <c r="F17" s="36">
        <f t="shared" si="0"/>
        <v>0</v>
      </c>
      <c r="G17" s="42"/>
    </row>
    <row r="18" spans="1:7" ht="25" customHeight="1" thickBot="1" x14ac:dyDescent="0.4">
      <c r="A18" s="103" t="s">
        <v>21</v>
      </c>
      <c r="B18" s="104"/>
      <c r="C18" s="43">
        <f>SUM(C11:C17)</f>
        <v>37679067.890000001</v>
      </c>
      <c r="D18" s="43">
        <f>SUM(D11:D17)</f>
        <v>0</v>
      </c>
      <c r="E18" s="43">
        <f>SUM(E11:E17)</f>
        <v>0</v>
      </c>
      <c r="F18" s="43">
        <f>SUM(F11:F17)-D18</f>
        <v>37679067.890000001</v>
      </c>
      <c r="G18" s="44"/>
    </row>
    <row r="19" spans="1:7" ht="15" customHeight="1" x14ac:dyDescent="0.35">
      <c r="A19" s="45"/>
      <c r="B19" s="46"/>
      <c r="C19" s="47"/>
      <c r="D19" s="47"/>
      <c r="E19" s="47"/>
      <c r="F19" s="47"/>
      <c r="G19" s="48"/>
    </row>
    <row r="20" spans="1:7" customFormat="1" x14ac:dyDescent="0.35">
      <c r="A20" s="105" t="s">
        <v>22</v>
      </c>
      <c r="B20" s="106"/>
      <c r="C20" s="106" t="s">
        <v>2</v>
      </c>
      <c r="D20" s="106"/>
      <c r="E20" s="106"/>
      <c r="F20" s="106" t="s">
        <v>23</v>
      </c>
      <c r="G20" s="107"/>
    </row>
    <row r="21" spans="1:7" customFormat="1" x14ac:dyDescent="0.35">
      <c r="A21" s="108" t="s">
        <v>3</v>
      </c>
      <c r="B21" s="109"/>
      <c r="C21" s="109" t="s">
        <v>3</v>
      </c>
      <c r="D21" s="109"/>
      <c r="E21" s="109"/>
      <c r="F21" s="109" t="s">
        <v>3</v>
      </c>
      <c r="G21" s="110"/>
    </row>
    <row r="22" spans="1:7" customFormat="1" ht="60" customHeight="1" x14ac:dyDescent="0.35">
      <c r="A22" s="97"/>
      <c r="B22" s="98"/>
      <c r="C22" s="98"/>
      <c r="D22" s="98"/>
      <c r="E22" s="98"/>
      <c r="F22" s="98"/>
      <c r="G22" s="99"/>
    </row>
    <row r="23" spans="1:7" customFormat="1" ht="15" customHeight="1" x14ac:dyDescent="0.35">
      <c r="A23" s="100" t="s">
        <v>4</v>
      </c>
      <c r="B23" s="101"/>
      <c r="C23" s="101" t="s">
        <v>4</v>
      </c>
      <c r="D23" s="101"/>
      <c r="E23" s="101"/>
      <c r="F23" s="101" t="s">
        <v>4</v>
      </c>
      <c r="G23" s="102"/>
    </row>
    <row r="24" spans="1:7" x14ac:dyDescent="0.35">
      <c r="A24" s="52" t="s">
        <v>5</v>
      </c>
      <c r="B24" s="95" t="s">
        <v>6</v>
      </c>
      <c r="C24" s="95"/>
      <c r="D24" s="95"/>
      <c r="E24" s="95"/>
      <c r="F24" s="95"/>
      <c r="G24" s="96"/>
    </row>
    <row r="25" spans="1:7" ht="15" thickBot="1" x14ac:dyDescent="0.4">
      <c r="A25" s="53"/>
      <c r="B25" s="27"/>
      <c r="C25" s="27"/>
      <c r="D25" s="27"/>
      <c r="E25" s="27"/>
      <c r="F25" s="27"/>
      <c r="G25" s="4"/>
    </row>
  </sheetData>
  <mergeCells count="20">
    <mergeCell ref="B8:C8"/>
    <mergeCell ref="A1:B1"/>
    <mergeCell ref="A3:G3"/>
    <mergeCell ref="A4:G4"/>
    <mergeCell ref="B6:C6"/>
    <mergeCell ref="D6:E6"/>
    <mergeCell ref="A18:B18"/>
    <mergeCell ref="A20:B20"/>
    <mergeCell ref="C20:E20"/>
    <mergeCell ref="F20:G20"/>
    <mergeCell ref="A21:B21"/>
    <mergeCell ref="C21:E21"/>
    <mergeCell ref="F21:G21"/>
    <mergeCell ref="B24:G24"/>
    <mergeCell ref="A22:B22"/>
    <mergeCell ref="C22:E22"/>
    <mergeCell ref="F22:G22"/>
    <mergeCell ref="A23:B23"/>
    <mergeCell ref="C23:E23"/>
    <mergeCell ref="F23:G23"/>
  </mergeCells>
  <dataValidations count="1">
    <dataValidation type="list" allowBlank="1" showInputMessage="1" showErrorMessage="1" sqref="B9" xr:uid="{99003F40-C671-423D-85CB-C45FA0897902}">
      <formula1>$I$11:$I$15</formula1>
    </dataValidation>
  </dataValidations>
  <printOptions horizontalCentered="1" verticalCentered="1"/>
  <pageMargins left="0.39370078740157483" right="0.39370078740157483" top="0.78740157480314965" bottom="0.39370078740157483" header="0.31496062992125984" footer="0.31496062992125984"/>
  <pageSetup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6906-6461-450D-A39C-88B7834C526C}">
  <dimension ref="A1:I31"/>
  <sheetViews>
    <sheetView showGridLines="0" tabSelected="1" zoomScale="115" zoomScaleNormal="115" zoomScaleSheetLayoutView="100" workbookViewId="0"/>
  </sheetViews>
  <sheetFormatPr baseColWidth="10" defaultColWidth="11.453125" defaultRowHeight="14.5" x14ac:dyDescent="0.35"/>
  <cols>
    <col min="1" max="1" width="15.453125" style="1" customWidth="1"/>
    <col min="2" max="8" width="18.7265625" style="1" customWidth="1"/>
    <col min="9" max="9" width="14.81640625" style="1" bestFit="1" customWidth="1"/>
    <col min="10" max="16384" width="11.453125" style="1"/>
  </cols>
  <sheetData>
    <row r="1" spans="1:8" ht="15.5" x14ac:dyDescent="0.35">
      <c r="A1" s="54"/>
      <c r="B1" s="55"/>
      <c r="C1" s="55"/>
      <c r="D1" s="55"/>
      <c r="E1" s="56"/>
      <c r="F1" s="13"/>
      <c r="G1" s="13"/>
      <c r="H1" s="2"/>
    </row>
    <row r="2" spans="1:8" ht="15.5" x14ac:dyDescent="0.35">
      <c r="A2" s="15"/>
      <c r="B2" s="133"/>
      <c r="C2" s="133"/>
      <c r="D2" s="133"/>
      <c r="E2" s="134"/>
      <c r="F2" s="135"/>
      <c r="G2" s="135"/>
      <c r="H2" s="3"/>
    </row>
    <row r="3" spans="1:8" ht="7.5" customHeight="1" x14ac:dyDescent="0.35">
      <c r="A3" s="15"/>
      <c r="B3" s="133"/>
      <c r="C3" s="133"/>
      <c r="D3" s="133"/>
      <c r="E3" s="134"/>
      <c r="F3" s="135"/>
      <c r="G3" s="135"/>
      <c r="H3" s="3"/>
    </row>
    <row r="4" spans="1:8" ht="18.5" x14ac:dyDescent="0.35">
      <c r="A4" s="121" t="s">
        <v>24</v>
      </c>
      <c r="B4" s="122"/>
      <c r="C4" s="122"/>
      <c r="D4" s="122"/>
      <c r="E4" s="122"/>
      <c r="F4" s="122"/>
      <c r="G4" s="122"/>
      <c r="H4" s="123"/>
    </row>
    <row r="5" spans="1:8" ht="18.5" x14ac:dyDescent="0.35">
      <c r="A5" s="121" t="s">
        <v>0</v>
      </c>
      <c r="B5" s="122"/>
      <c r="C5" s="122"/>
      <c r="D5" s="122"/>
      <c r="E5" s="122"/>
      <c r="F5" s="122"/>
      <c r="G5" s="122"/>
      <c r="H5" s="123"/>
    </row>
    <row r="6" spans="1:8" ht="15" thickBot="1" x14ac:dyDescent="0.4">
      <c r="A6" s="15"/>
      <c r="H6" s="3"/>
    </row>
    <row r="7" spans="1:8" ht="27" customHeight="1" thickBot="1" x14ac:dyDescent="0.4">
      <c r="A7" s="124" t="s">
        <v>25</v>
      </c>
      <c r="B7" s="125"/>
      <c r="C7" s="126" t="s">
        <v>7</v>
      </c>
      <c r="D7" s="127"/>
      <c r="E7" s="128"/>
      <c r="F7" s="57" t="s">
        <v>26</v>
      </c>
      <c r="G7" s="8" t="s">
        <v>27</v>
      </c>
      <c r="H7" s="3"/>
    </row>
    <row r="8" spans="1:8" ht="15" thickBot="1" x14ac:dyDescent="0.4">
      <c r="A8" s="53"/>
      <c r="B8" s="27"/>
      <c r="C8" s="27"/>
      <c r="D8" s="27"/>
      <c r="E8" s="27"/>
      <c r="F8" s="27"/>
      <c r="G8" s="27"/>
      <c r="H8" s="4"/>
    </row>
    <row r="9" spans="1:8" ht="33.75" customHeight="1" thickBot="1" x14ac:dyDescent="0.4">
      <c r="A9" s="58" t="s">
        <v>28</v>
      </c>
      <c r="B9" s="59" t="s">
        <v>29</v>
      </c>
      <c r="C9" s="59" t="s">
        <v>30</v>
      </c>
      <c r="D9" s="59" t="s">
        <v>31</v>
      </c>
      <c r="E9" s="59" t="s">
        <v>32</v>
      </c>
      <c r="F9" s="59" t="s">
        <v>33</v>
      </c>
      <c r="G9" s="60" t="s">
        <v>34</v>
      </c>
      <c r="H9" s="61" t="s">
        <v>35</v>
      </c>
    </row>
    <row r="10" spans="1:8" ht="20.149999999999999" customHeight="1" x14ac:dyDescent="0.35">
      <c r="A10" s="62">
        <v>2015</v>
      </c>
      <c r="B10" s="63"/>
      <c r="C10" s="63"/>
      <c r="D10" s="63"/>
      <c r="E10" s="64"/>
      <c r="F10" s="63"/>
      <c r="G10" s="63">
        <f t="shared" ref="G10:G18" si="0">B10-C10</f>
        <v>0</v>
      </c>
      <c r="H10" s="65">
        <f t="shared" ref="H10:H19" si="1">SUM(E10:G10)</f>
        <v>0</v>
      </c>
    </row>
    <row r="11" spans="1:8" ht="20.149999999999999" customHeight="1" x14ac:dyDescent="0.35">
      <c r="A11" s="66">
        <v>2016</v>
      </c>
      <c r="B11" s="67"/>
      <c r="C11" s="67"/>
      <c r="D11" s="67"/>
      <c r="E11" s="68"/>
      <c r="F11" s="67"/>
      <c r="G11" s="67">
        <f t="shared" si="0"/>
        <v>0</v>
      </c>
      <c r="H11" s="69">
        <f t="shared" si="1"/>
        <v>0</v>
      </c>
    </row>
    <row r="12" spans="1:8" ht="20.149999999999999" customHeight="1" x14ac:dyDescent="0.35">
      <c r="A12" s="66">
        <v>2017</v>
      </c>
      <c r="B12" s="67"/>
      <c r="C12" s="67"/>
      <c r="D12" s="67"/>
      <c r="E12" s="68"/>
      <c r="F12" s="67"/>
      <c r="G12" s="67">
        <f t="shared" si="0"/>
        <v>0</v>
      </c>
      <c r="H12" s="69">
        <f t="shared" si="1"/>
        <v>0</v>
      </c>
    </row>
    <row r="13" spans="1:8" ht="20.149999999999999" customHeight="1" x14ac:dyDescent="0.35">
      <c r="A13" s="66">
        <v>2018</v>
      </c>
      <c r="B13" s="67"/>
      <c r="C13" s="67"/>
      <c r="D13" s="67"/>
      <c r="E13" s="68"/>
      <c r="F13" s="67"/>
      <c r="G13" s="67">
        <f t="shared" si="0"/>
        <v>0</v>
      </c>
      <c r="H13" s="69">
        <f t="shared" si="1"/>
        <v>0</v>
      </c>
    </row>
    <row r="14" spans="1:8" ht="20.149999999999999" customHeight="1" x14ac:dyDescent="0.35">
      <c r="A14" s="66">
        <v>2019</v>
      </c>
      <c r="B14" s="67"/>
      <c r="C14" s="67"/>
      <c r="D14" s="67"/>
      <c r="E14" s="68"/>
      <c r="F14" s="67"/>
      <c r="G14" s="67">
        <f t="shared" si="0"/>
        <v>0</v>
      </c>
      <c r="H14" s="69">
        <f t="shared" si="1"/>
        <v>0</v>
      </c>
    </row>
    <row r="15" spans="1:8" ht="20.149999999999999" customHeight="1" x14ac:dyDescent="0.35">
      <c r="A15" s="66">
        <v>2020</v>
      </c>
      <c r="B15" s="70">
        <v>32589639.199999999</v>
      </c>
      <c r="C15" s="70">
        <v>32589639.199999999</v>
      </c>
      <c r="D15" s="70">
        <v>32589639.199999999</v>
      </c>
      <c r="E15" s="71">
        <f>+C15-D15</f>
        <v>0</v>
      </c>
      <c r="F15" s="70">
        <v>0</v>
      </c>
      <c r="G15" s="70">
        <f t="shared" si="0"/>
        <v>0</v>
      </c>
      <c r="H15" s="72">
        <f t="shared" si="1"/>
        <v>0</v>
      </c>
    </row>
    <row r="16" spans="1:8" ht="20.149999999999999" customHeight="1" x14ac:dyDescent="0.35">
      <c r="A16" s="66">
        <v>2021</v>
      </c>
      <c r="B16" s="70">
        <v>34270369.5</v>
      </c>
      <c r="C16" s="70">
        <v>34270369.5</v>
      </c>
      <c r="D16" s="70">
        <v>30351987</v>
      </c>
      <c r="E16" s="71">
        <v>0</v>
      </c>
      <c r="F16" s="70">
        <v>3918382.5</v>
      </c>
      <c r="G16" s="70">
        <f t="shared" si="0"/>
        <v>0</v>
      </c>
      <c r="H16" s="72">
        <f t="shared" si="1"/>
        <v>3918382.5</v>
      </c>
    </row>
    <row r="17" spans="1:9" ht="20.149999999999999" customHeight="1" x14ac:dyDescent="0.35">
      <c r="A17" s="66">
        <v>2022</v>
      </c>
      <c r="B17" s="73">
        <v>36128850.659999996</v>
      </c>
      <c r="C17" s="73">
        <v>36128850.659999996</v>
      </c>
      <c r="D17" s="73">
        <v>31056984.359999999</v>
      </c>
      <c r="E17" s="71">
        <v>0</v>
      </c>
      <c r="F17" s="70">
        <v>5071866.3</v>
      </c>
      <c r="G17" s="70">
        <f t="shared" si="0"/>
        <v>0</v>
      </c>
      <c r="H17" s="72">
        <f t="shared" si="1"/>
        <v>5071866.3</v>
      </c>
      <c r="I17" s="12"/>
    </row>
    <row r="18" spans="1:9" ht="20.149999999999999" customHeight="1" x14ac:dyDescent="0.35">
      <c r="A18" s="66">
        <v>2023</v>
      </c>
      <c r="B18" s="73">
        <v>35285983.200000003</v>
      </c>
      <c r="C18" s="73">
        <v>35285983.200000003</v>
      </c>
      <c r="D18" s="73">
        <v>26876229.02</v>
      </c>
      <c r="E18" s="71">
        <v>1627333.25</v>
      </c>
      <c r="F18" s="70">
        <v>6782420.9299999997</v>
      </c>
      <c r="G18" s="70">
        <f t="shared" si="0"/>
        <v>0</v>
      </c>
      <c r="H18" s="72">
        <f t="shared" si="1"/>
        <v>8409754.1799999997</v>
      </c>
      <c r="I18" s="12"/>
    </row>
    <row r="19" spans="1:9" ht="20.149999999999999" customHeight="1" x14ac:dyDescent="0.35">
      <c r="A19" s="66">
        <v>2024</v>
      </c>
      <c r="B19" s="73">
        <v>0</v>
      </c>
      <c r="C19" s="73">
        <v>0</v>
      </c>
      <c r="D19" s="73">
        <v>0</v>
      </c>
      <c r="E19" s="84">
        <v>0</v>
      </c>
      <c r="F19" s="70">
        <v>0</v>
      </c>
      <c r="G19" s="70">
        <v>0</v>
      </c>
      <c r="H19" s="72">
        <f t="shared" si="1"/>
        <v>0</v>
      </c>
      <c r="I19" s="12"/>
    </row>
    <row r="20" spans="1:9" ht="20.149999999999999" customHeight="1" thickBot="1" x14ac:dyDescent="0.4">
      <c r="A20" s="74" t="s">
        <v>36</v>
      </c>
      <c r="B20" s="75">
        <f>SUM(B10:B19)</f>
        <v>138274842.56</v>
      </c>
      <c r="C20" s="75">
        <f>SUM(C10:C19)</f>
        <v>138274842.56</v>
      </c>
      <c r="D20" s="75">
        <f>SUM(D10:D19)</f>
        <v>120874839.58</v>
      </c>
      <c r="E20" s="75">
        <f t="shared" ref="E20:G20" si="2">SUM(E10:E19)</f>
        <v>1627333.25</v>
      </c>
      <c r="F20" s="75">
        <f t="shared" si="2"/>
        <v>15772669.73</v>
      </c>
      <c r="G20" s="75">
        <f t="shared" si="2"/>
        <v>0</v>
      </c>
      <c r="H20" s="86">
        <f>SUM(H10:H19)</f>
        <v>17400002.98</v>
      </c>
    </row>
    <row r="21" spans="1:9" x14ac:dyDescent="0.35">
      <c r="A21" s="76"/>
      <c r="B21" s="6"/>
      <c r="C21" s="6"/>
      <c r="D21" s="6"/>
      <c r="E21" s="6"/>
      <c r="F21" s="6"/>
      <c r="G21" s="6"/>
      <c r="H21" s="87"/>
    </row>
    <row r="22" spans="1:9" ht="27" customHeight="1" thickBot="1" x14ac:dyDescent="0.4">
      <c r="A22" s="129" t="s">
        <v>37</v>
      </c>
      <c r="B22" s="130"/>
      <c r="C22" s="85">
        <v>17400002.98</v>
      </c>
      <c r="D22" s="131" t="s">
        <v>38</v>
      </c>
      <c r="E22" s="132"/>
      <c r="F22" s="78">
        <v>0</v>
      </c>
      <c r="G22" s="79" t="s">
        <v>39</v>
      </c>
      <c r="H22" s="88">
        <f>C22+F22</f>
        <v>17400002.98</v>
      </c>
    </row>
    <row r="23" spans="1:9" ht="15.75" customHeight="1" thickTop="1" x14ac:dyDescent="0.35">
      <c r="A23" s="77"/>
      <c r="B23" s="79"/>
      <c r="C23" s="5"/>
      <c r="D23" s="57"/>
      <c r="E23" s="57"/>
      <c r="F23" s="5"/>
      <c r="G23" s="79"/>
      <c r="H23" s="80"/>
    </row>
    <row r="24" spans="1:9" x14ac:dyDescent="0.35">
      <c r="A24" s="81"/>
      <c r="B24" s="82"/>
      <c r="D24" s="79"/>
      <c r="E24" s="79"/>
      <c r="H24" s="3"/>
    </row>
    <row r="25" spans="1:9" x14ac:dyDescent="0.35">
      <c r="A25" s="118" t="s">
        <v>22</v>
      </c>
      <c r="B25" s="119"/>
      <c r="C25" s="83"/>
      <c r="D25" s="119" t="s">
        <v>2</v>
      </c>
      <c r="E25" s="119"/>
      <c r="F25" s="83"/>
      <c r="G25" s="119" t="s">
        <v>23</v>
      </c>
      <c r="H25" s="120"/>
    </row>
    <row r="26" spans="1:9" x14ac:dyDescent="0.35">
      <c r="A26" s="108" t="s">
        <v>3</v>
      </c>
      <c r="B26" s="109"/>
      <c r="C26" s="10"/>
      <c r="D26" s="109" t="s">
        <v>3</v>
      </c>
      <c r="E26" s="109"/>
      <c r="F26" s="10"/>
      <c r="G26" s="109" t="s">
        <v>3</v>
      </c>
      <c r="H26" s="110"/>
    </row>
    <row r="27" spans="1:9" customFormat="1" ht="60" customHeight="1" x14ac:dyDescent="0.35">
      <c r="A27" s="97"/>
      <c r="B27" s="98"/>
      <c r="C27" s="9"/>
      <c r="D27" s="98"/>
      <c r="E27" s="98"/>
      <c r="F27" s="9"/>
      <c r="G27" s="98"/>
      <c r="H27" s="99"/>
    </row>
    <row r="28" spans="1:9" ht="15.75" customHeight="1" x14ac:dyDescent="0.3">
      <c r="A28" s="100" t="s">
        <v>4</v>
      </c>
      <c r="B28" s="101"/>
      <c r="C28" s="7"/>
      <c r="D28" s="101" t="s">
        <v>40</v>
      </c>
      <c r="E28" s="101"/>
      <c r="F28" s="7"/>
      <c r="G28" s="101" t="s">
        <v>40</v>
      </c>
      <c r="H28" s="102"/>
    </row>
    <row r="29" spans="1:9" ht="15.75" customHeight="1" x14ac:dyDescent="0.3">
      <c r="A29" s="49"/>
      <c r="B29" s="50"/>
      <c r="C29" s="7"/>
      <c r="D29" s="50"/>
      <c r="E29" s="50"/>
      <c r="F29" s="7"/>
      <c r="G29" s="50"/>
      <c r="H29" s="51"/>
    </row>
    <row r="30" spans="1:9" ht="15.75" customHeight="1" x14ac:dyDescent="0.35">
      <c r="A30" s="94" t="s">
        <v>5</v>
      </c>
      <c r="B30" s="93"/>
      <c r="C30" s="116" t="s">
        <v>6</v>
      </c>
      <c r="D30" s="116"/>
      <c r="E30" s="116"/>
      <c r="F30" s="116"/>
      <c r="G30" s="116"/>
      <c r="H30" s="117"/>
    </row>
    <row r="31" spans="1:9" ht="15" thickBot="1" x14ac:dyDescent="0.4">
      <c r="A31" s="53"/>
      <c r="B31" s="27"/>
      <c r="C31" s="27"/>
      <c r="D31" s="27"/>
      <c r="E31" s="27"/>
      <c r="F31" s="27"/>
      <c r="G31" s="27"/>
      <c r="H31" s="4"/>
    </row>
  </sheetData>
  <mergeCells count="20">
    <mergeCell ref="A4:H4"/>
    <mergeCell ref="A5:H5"/>
    <mergeCell ref="A7:B7"/>
    <mergeCell ref="C7:E7"/>
    <mergeCell ref="A22:B22"/>
    <mergeCell ref="D22:E22"/>
    <mergeCell ref="A25:B25"/>
    <mergeCell ref="D25:E25"/>
    <mergeCell ref="G25:H25"/>
    <mergeCell ref="A26:B26"/>
    <mergeCell ref="D26:E26"/>
    <mergeCell ref="G26:H26"/>
    <mergeCell ref="A30:B30"/>
    <mergeCell ref="C30:H30"/>
    <mergeCell ref="A27:B27"/>
    <mergeCell ref="D27:E27"/>
    <mergeCell ref="G27:H27"/>
    <mergeCell ref="A28:B28"/>
    <mergeCell ref="D28:E28"/>
    <mergeCell ref="G28:H28"/>
  </mergeCells>
  <printOptions horizontalCentered="1" verticalCentered="1"/>
  <pageMargins left="0.39370078740157483" right="0.39370078740157483" top="0.78740157480314965" bottom="0.39370078740157483" header="0.31496062992125984" footer="0.31496062992125984"/>
  <pageSetup scale="85" orientation="landscape" r:id="rId1"/>
  <ignoredErrors>
    <ignoredError sqref="E15" unlockedFormula="1"/>
    <ignoredError sqref="H19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COLEY 2-2024</vt:lpstr>
      <vt:lpstr>COLEY 3</vt:lpstr>
      <vt:lpstr>'COLEY 2-2024'!Área_de_impresión</vt:lpstr>
    </vt:vector>
  </TitlesOfParts>
  <Manager/>
  <Company>MEP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Guiselle Ivannia Vega Alvarez</dc:creator>
  <cp:keywords/>
  <dc:description/>
  <cp:lastModifiedBy>Guiselle Ivannia Vega Alvarez</cp:lastModifiedBy>
  <cp:revision/>
  <cp:lastPrinted>2022-06-15T13:31:15Z</cp:lastPrinted>
  <dcterms:created xsi:type="dcterms:W3CDTF">2010-11-11T21:04:59Z</dcterms:created>
  <dcterms:modified xsi:type="dcterms:W3CDTF">2024-06-10T21:12:41Z</dcterms:modified>
  <cp:category/>
  <cp:contentStatus/>
</cp:coreProperties>
</file>