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ección Financiamiento y Coordinación Técnica\LEY 7372 - AÑO 2023\Asesoría\Unidad Didáctica Productiva\"/>
    </mc:Choice>
  </mc:AlternateContent>
  <bookViews>
    <workbookView xWindow="0" yWindow="0" windowWidth="28800" windowHeight="12330"/>
  </bookViews>
  <sheets>
    <sheet name="Ejemplo Informe Económico" sheetId="24" r:id="rId1"/>
  </sheets>
  <definedNames>
    <definedName name="_xlnm.Print_Titles" localSheetId="0">'Ejemplo Informe Económico'!$1:$17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4" l="1"/>
  <c r="E34" i="24"/>
  <c r="G18" i="24"/>
  <c r="G19" i="24" s="1"/>
  <c r="G20" i="24" s="1"/>
  <c r="G21" i="24" s="1"/>
  <c r="G22" i="24" s="1"/>
  <c r="G23" i="24" s="1"/>
  <c r="G24" i="24" s="1"/>
  <c r="G25" i="24" s="1"/>
  <c r="G26" i="24" s="1"/>
  <c r="G27" i="24" s="1"/>
  <c r="G28" i="24" s="1"/>
  <c r="G29" i="24" s="1"/>
  <c r="G30" i="24" s="1"/>
  <c r="G31" i="24" s="1"/>
  <c r="G32" i="24" s="1"/>
  <c r="G33" i="24" s="1"/>
  <c r="G34" i="24" l="1"/>
</calcChain>
</file>

<file path=xl/comments1.xml><?xml version="1.0" encoding="utf-8"?>
<comments xmlns="http://schemas.openxmlformats.org/spreadsheetml/2006/main">
  <authors>
    <author>Wilfredo Gutierrez Gomez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</rPr>
          <t xml:space="preserve">Ingrese el saldo inicial de la UDP, antes de regitrar moviemientos
</t>
        </r>
      </text>
    </comment>
  </commentList>
</comments>
</file>

<file path=xl/sharedStrings.xml><?xml version="1.0" encoding="utf-8"?>
<sst xmlns="http://schemas.openxmlformats.org/spreadsheetml/2006/main" count="70" uniqueCount="56">
  <si>
    <t>Informe Económico-UDP</t>
  </si>
  <si>
    <t xml:space="preserve">       </t>
  </si>
  <si>
    <t>Nombre Centro Educativo</t>
  </si>
  <si>
    <t xml:space="preserve">Nombre de la Unidad </t>
  </si>
  <si>
    <t>Periodo del Informe</t>
  </si>
  <si>
    <t>Tipo de Actividad</t>
  </si>
  <si>
    <t>Saldo Inicial</t>
  </si>
  <si>
    <t>Asiento</t>
  </si>
  <si>
    <t>Fecha</t>
  </si>
  <si>
    <r>
      <t>N</t>
    </r>
    <r>
      <rPr>
        <b/>
        <vertAlign val="superscript"/>
        <sz val="11"/>
        <color theme="1"/>
        <rFont val="Arial"/>
        <family val="2"/>
      </rPr>
      <t>o</t>
    </r>
    <r>
      <rPr>
        <b/>
        <sz val="11"/>
        <color theme="1"/>
        <rFont val="Arial"/>
        <family val="2"/>
      </rPr>
      <t xml:space="preserve"> Factura / N⁰ Depósito</t>
    </r>
  </si>
  <si>
    <t>Descripción</t>
  </si>
  <si>
    <t>Ingresos</t>
  </si>
  <si>
    <t>Egresos</t>
  </si>
  <si>
    <t>Saldo</t>
  </si>
  <si>
    <t>Totales</t>
  </si>
  <si>
    <t>Nombre y apellidos:</t>
  </si>
  <si>
    <t>Director (a)</t>
  </si>
  <si>
    <t>Presidente Junta Administrativa</t>
  </si>
  <si>
    <t>Tesorero (a) Contador (a)</t>
  </si>
  <si>
    <t>Firma:</t>
  </si>
  <si>
    <t>Elaborado por: anotar el Nombre y apellidos del (los) Coordinador (es) Técnico (s)</t>
  </si>
  <si>
    <t>CTP/IPEC/CINDEA</t>
  </si>
  <si>
    <t>Cerdos</t>
  </si>
  <si>
    <t>Primer Periodo de 2020</t>
  </si>
  <si>
    <t>Venta de cerdos al destete</t>
  </si>
  <si>
    <t>13267</t>
  </si>
  <si>
    <t>Venta 8 cerdos al destete</t>
  </si>
  <si>
    <t>27442</t>
  </si>
  <si>
    <t>Compra de insumos (concentrado)</t>
  </si>
  <si>
    <t>15269</t>
  </si>
  <si>
    <t>Pago Salario Quincenal</t>
  </si>
  <si>
    <t>23279</t>
  </si>
  <si>
    <t>08505684</t>
  </si>
  <si>
    <t>Pago CCSS</t>
  </si>
  <si>
    <t>28523</t>
  </si>
  <si>
    <t>26296</t>
  </si>
  <si>
    <t>29757</t>
  </si>
  <si>
    <t>Venta de 10 cerdos al destete</t>
  </si>
  <si>
    <t>28299</t>
  </si>
  <si>
    <t>09305625</t>
  </si>
  <si>
    <t>Compra productos limpieza y desinfección</t>
  </si>
  <si>
    <t>Venta Cerda de desecho (n°65)</t>
  </si>
  <si>
    <t>17278</t>
  </si>
  <si>
    <t>Venta 6 cerdos al destete</t>
  </si>
  <si>
    <t>32459</t>
  </si>
  <si>
    <t>Compra de medicamentos</t>
  </si>
  <si>
    <t>Observaciones:</t>
  </si>
  <si>
    <t>2.</t>
  </si>
  <si>
    <t>3.</t>
  </si>
  <si>
    <t>1.</t>
  </si>
  <si>
    <t>MINISTERIO DE EDUCACIÓN PÚBLICA</t>
  </si>
  <si>
    <t>DEPARTAMENTO DE  ESPECIALIDADES TÉCNICAS</t>
  </si>
  <si>
    <t>UNIDAD DE FINANCIAMIENTO Y COORDINACIÓN TÉCNICA</t>
  </si>
  <si>
    <t>100-1-058-8679- Banco Nacional de Costa Rica</t>
  </si>
  <si>
    <t>N° Cuenta Bancaria y Entidad en que se depositaron los fondos</t>
  </si>
  <si>
    <t>30/2/2022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</si>
</sst>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[$₡-140A]#.##0.00"/>
    <numFmt numFmtId="166" formatCode="&quot;₡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PMingLiU-ExtB"/>
      <family val="1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9"/>
      <name val="Arial"/>
      <family val="2"/>
    </font>
    <font>
      <b/>
      <sz val="14"/>
      <color theme="1"/>
      <name val="Arial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/>
    <xf numFmtId="0" fontId="4" fillId="0" borderId="0"/>
  </cellStyleXfs>
  <cellXfs count="97">
    <xf numFmtId="0" fontId="0" fillId="0" borderId="0" xfId="0"/>
    <xf numFmtId="0" fontId="3" fillId="0" borderId="0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0" fillId="0" borderId="0" xfId="0" applyFont="1"/>
    <xf numFmtId="0" fontId="11" fillId="0" borderId="9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/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/>
    </xf>
    <xf numFmtId="166" fontId="6" fillId="4" borderId="1" xfId="0" applyNumberFormat="1" applyFont="1" applyFill="1" applyBorder="1" applyAlignment="1">
      <alignment horizontal="right" vertical="center" wrapText="1"/>
    </xf>
    <xf numFmtId="166" fontId="6" fillId="3" borderId="28" xfId="1" applyNumberFormat="1" applyFont="1" applyFill="1" applyBorder="1" applyAlignment="1">
      <alignment vertical="center"/>
    </xf>
    <xf numFmtId="166" fontId="6" fillId="3" borderId="29" xfId="1" applyNumberFormat="1" applyFont="1" applyFill="1" applyBorder="1" applyAlignment="1">
      <alignment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66" fontId="5" fillId="0" borderId="6" xfId="1" applyNumberFormat="1" applyFont="1" applyBorder="1" applyAlignment="1">
      <alignment vertical="center"/>
    </xf>
    <xf numFmtId="14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166" fontId="5" fillId="0" borderId="6" xfId="1" applyNumberFormat="1" applyFont="1" applyFill="1" applyBorder="1" applyAlignment="1">
      <alignment vertical="center"/>
    </xf>
    <xf numFmtId="14" fontId="5" fillId="0" borderId="6" xfId="0" applyNumberFormat="1" applyFont="1" applyFill="1" applyBorder="1" applyAlignment="1">
      <alignment horizontal="center" vertical="center"/>
    </xf>
    <xf numFmtId="166" fontId="5" fillId="3" borderId="14" xfId="1" applyNumberFormat="1" applyFont="1" applyFill="1" applyBorder="1" applyAlignment="1">
      <alignment vertical="center"/>
    </xf>
    <xf numFmtId="166" fontId="14" fillId="0" borderId="0" xfId="0" applyNumberFormat="1" applyFont="1"/>
    <xf numFmtId="0" fontId="5" fillId="0" borderId="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4" fontId="5" fillId="0" borderId="35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vertical="center" wrapText="1"/>
    </xf>
    <xf numFmtId="166" fontId="5" fillId="0" borderId="35" xfId="1" applyNumberFormat="1" applyFont="1" applyBorder="1" applyAlignment="1">
      <alignment vertical="center"/>
    </xf>
    <xf numFmtId="166" fontId="5" fillId="3" borderId="37" xfId="1" applyNumberFormat="1" applyFont="1" applyFill="1" applyBorder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5" fillId="0" borderId="6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4" borderId="32" xfId="0" applyFont="1" applyFill="1" applyBorder="1" applyAlignment="1">
      <alignment horizontal="right" vertical="center" wrapText="1"/>
    </xf>
    <xf numFmtId="0" fontId="6" fillId="4" borderId="33" xfId="0" applyFont="1" applyFill="1" applyBorder="1" applyAlignment="1">
      <alignment horizontal="right" vertical="center" wrapText="1"/>
    </xf>
    <xf numFmtId="0" fontId="6" fillId="4" borderId="34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5" fillId="0" borderId="16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5" fillId="2" borderId="30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94BD63"/>
      <color rgb="FFB5D749"/>
      <color rgb="FF90D050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42332</xdr:colOff>
      <xdr:row>0</xdr:row>
      <xdr:rowOff>52917</xdr:rowOff>
    </xdr:from>
    <xdr:to>
      <xdr:col>3</xdr:col>
      <xdr:colOff>1238437</xdr:colOff>
      <xdr:row>3</xdr:row>
      <xdr:rowOff>12171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2" y="52917"/>
          <a:ext cx="3482105" cy="664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showGridLines="0" tabSelected="1" zoomScaleNormal="100" workbookViewId="0">
      <selection activeCell="B26" sqref="B26"/>
    </sheetView>
  </sheetViews>
  <sheetFormatPr baseColWidth="10" defaultColWidth="11.42578125" defaultRowHeight="15" x14ac:dyDescent="0.25"/>
  <cols>
    <col min="1" max="1" width="8" customWidth="1"/>
    <col min="2" max="2" width="11.7109375" customWidth="1"/>
    <col min="3" max="3" width="14.5703125" customWidth="1"/>
    <col min="4" max="4" width="40.7109375" customWidth="1"/>
    <col min="5" max="5" width="15.7109375" bestFit="1" customWidth="1"/>
    <col min="6" max="6" width="15.28515625" customWidth="1"/>
    <col min="7" max="7" width="15.7109375" bestFit="1" customWidth="1"/>
  </cols>
  <sheetData>
    <row r="1" spans="1:7" ht="17.25" customHeight="1" x14ac:dyDescent="0.25">
      <c r="A1" s="35"/>
      <c r="B1" s="36"/>
      <c r="C1" s="36"/>
      <c r="D1" s="36"/>
      <c r="E1" s="36"/>
      <c r="F1" s="36"/>
      <c r="G1" s="37"/>
    </row>
    <row r="2" spans="1:7" ht="21" customHeight="1" x14ac:dyDescent="0.25">
      <c r="A2" s="38"/>
      <c r="B2" s="12"/>
      <c r="C2" s="12"/>
      <c r="D2" s="12"/>
      <c r="E2" s="12"/>
      <c r="F2" s="12"/>
      <c r="G2" s="39"/>
    </row>
    <row r="3" spans="1:7" ht="17.25" customHeight="1" x14ac:dyDescent="0.25">
      <c r="A3" s="38"/>
      <c r="B3" s="12"/>
      <c r="C3" s="12"/>
      <c r="D3" s="12"/>
      <c r="E3" s="12"/>
      <c r="F3" s="12"/>
      <c r="G3" s="39"/>
    </row>
    <row r="4" spans="1:7" ht="15.75" x14ac:dyDescent="0.25">
      <c r="A4" s="72" t="s">
        <v>50</v>
      </c>
      <c r="B4" s="73"/>
      <c r="C4" s="73"/>
      <c r="D4" s="73"/>
      <c r="E4" s="73"/>
      <c r="F4" s="73"/>
      <c r="G4" s="74"/>
    </row>
    <row r="5" spans="1:7" ht="15.75" x14ac:dyDescent="0.25">
      <c r="A5" s="72" t="s">
        <v>51</v>
      </c>
      <c r="B5" s="73"/>
      <c r="C5" s="73"/>
      <c r="D5" s="73"/>
      <c r="E5" s="73"/>
      <c r="F5" s="73"/>
      <c r="G5" s="74"/>
    </row>
    <row r="6" spans="1:7" ht="14.25" customHeight="1" x14ac:dyDescent="0.25">
      <c r="A6" s="72" t="s">
        <v>52</v>
      </c>
      <c r="B6" s="73"/>
      <c r="C6" s="73"/>
      <c r="D6" s="73"/>
      <c r="E6" s="73"/>
      <c r="F6" s="73"/>
      <c r="G6" s="74"/>
    </row>
    <row r="7" spans="1:7" ht="17.25" customHeight="1" x14ac:dyDescent="0.25">
      <c r="A7" s="38"/>
      <c r="B7" s="12"/>
      <c r="C7" s="12"/>
      <c r="D7" s="12"/>
      <c r="E7" s="12"/>
      <c r="F7" s="12"/>
      <c r="G7" s="39"/>
    </row>
    <row r="8" spans="1:7" ht="14.25" customHeight="1" x14ac:dyDescent="0.25">
      <c r="A8" s="75" t="s">
        <v>0</v>
      </c>
      <c r="B8" s="76"/>
      <c r="C8" s="76"/>
      <c r="D8" s="76"/>
      <c r="E8" s="76"/>
      <c r="F8" s="76"/>
      <c r="G8" s="77"/>
    </row>
    <row r="9" spans="1:7" ht="17.25" thickBot="1" x14ac:dyDescent="0.3">
      <c r="A9" s="78" t="s">
        <v>1</v>
      </c>
      <c r="B9" s="79"/>
      <c r="C9" s="79"/>
      <c r="D9" s="79"/>
      <c r="E9" s="79"/>
      <c r="F9" s="79"/>
      <c r="G9" s="80"/>
    </row>
    <row r="10" spans="1:7" ht="15" customHeight="1" x14ac:dyDescent="0.25">
      <c r="A10" s="67" t="s">
        <v>2</v>
      </c>
      <c r="B10" s="68"/>
      <c r="C10" s="68"/>
      <c r="D10" s="91" t="s">
        <v>21</v>
      </c>
      <c r="E10" s="92"/>
      <c r="F10" s="92"/>
      <c r="G10" s="93"/>
    </row>
    <row r="11" spans="1:7" ht="15" customHeight="1" x14ac:dyDescent="0.25">
      <c r="A11" s="65" t="s">
        <v>3</v>
      </c>
      <c r="B11" s="66"/>
      <c r="C11" s="66"/>
      <c r="D11" s="81" t="s">
        <v>22</v>
      </c>
      <c r="E11" s="81"/>
      <c r="F11" s="81"/>
      <c r="G11" s="82"/>
    </row>
    <row r="12" spans="1:7" ht="15" customHeight="1" x14ac:dyDescent="0.25">
      <c r="A12" s="69" t="s">
        <v>4</v>
      </c>
      <c r="B12" s="70"/>
      <c r="C12" s="71"/>
      <c r="D12" s="94" t="s">
        <v>23</v>
      </c>
      <c r="E12" s="95"/>
      <c r="F12" s="95"/>
      <c r="G12" s="96"/>
    </row>
    <row r="13" spans="1:7" ht="15" customHeight="1" x14ac:dyDescent="0.25">
      <c r="A13" s="65" t="s">
        <v>5</v>
      </c>
      <c r="B13" s="66"/>
      <c r="C13" s="66"/>
      <c r="D13" s="81" t="s">
        <v>24</v>
      </c>
      <c r="E13" s="81"/>
      <c r="F13" s="81"/>
      <c r="G13" s="82"/>
    </row>
    <row r="14" spans="1:7" ht="30" customHeight="1" thickBot="1" x14ac:dyDescent="0.3">
      <c r="A14" s="83" t="s">
        <v>54</v>
      </c>
      <c r="B14" s="84"/>
      <c r="C14" s="84"/>
      <c r="D14" s="85" t="s">
        <v>53</v>
      </c>
      <c r="E14" s="86"/>
      <c r="F14" s="86"/>
      <c r="G14" s="87"/>
    </row>
    <row r="15" spans="1:7" ht="24" customHeight="1" thickBot="1" x14ac:dyDescent="0.3">
      <c r="A15" s="13"/>
      <c r="B15" s="13"/>
      <c r="C15" s="13"/>
      <c r="D15" s="14"/>
      <c r="E15" s="14"/>
      <c r="F15" s="14"/>
      <c r="G15" s="14"/>
    </row>
    <row r="16" spans="1:7" ht="24.75" customHeight="1" thickBot="1" x14ac:dyDescent="0.3">
      <c r="A16" s="45" t="s">
        <v>6</v>
      </c>
      <c r="B16" s="46"/>
      <c r="C16" s="46"/>
      <c r="D16" s="46"/>
      <c r="E16" s="46"/>
      <c r="F16" s="47"/>
      <c r="G16" s="15">
        <v>984000</v>
      </c>
    </row>
    <row r="17" spans="1:14" ht="33" thickBot="1" x14ac:dyDescent="0.3">
      <c r="A17" s="2" t="s">
        <v>7</v>
      </c>
      <c r="B17" s="4" t="s">
        <v>8</v>
      </c>
      <c r="C17" s="4" t="s">
        <v>9</v>
      </c>
      <c r="D17" s="4" t="s">
        <v>10</v>
      </c>
      <c r="E17" s="4" t="s">
        <v>11</v>
      </c>
      <c r="F17" s="4" t="s">
        <v>12</v>
      </c>
      <c r="G17" s="4" t="s">
        <v>13</v>
      </c>
    </row>
    <row r="18" spans="1:14" ht="18" customHeight="1" x14ac:dyDescent="0.25">
      <c r="A18" s="29">
        <v>1</v>
      </c>
      <c r="B18" s="30">
        <v>44596</v>
      </c>
      <c r="C18" s="31" t="s">
        <v>25</v>
      </c>
      <c r="D18" s="32" t="s">
        <v>26</v>
      </c>
      <c r="E18" s="33">
        <v>160000</v>
      </c>
      <c r="F18" s="33"/>
      <c r="G18" s="34">
        <f>G16+E18-F18</f>
        <v>1144000</v>
      </c>
    </row>
    <row r="19" spans="1:14" ht="18" customHeight="1" x14ac:dyDescent="0.25">
      <c r="A19" s="28">
        <v>2</v>
      </c>
      <c r="B19" s="21">
        <v>44601</v>
      </c>
      <c r="C19" s="18" t="s">
        <v>27</v>
      </c>
      <c r="D19" s="19" t="s">
        <v>28</v>
      </c>
      <c r="E19" s="20"/>
      <c r="F19" s="20">
        <v>85000</v>
      </c>
      <c r="G19" s="26">
        <f>IF(AND(E19=0)*(F19=0),0,G18+E19-F19)</f>
        <v>1059000</v>
      </c>
    </row>
    <row r="20" spans="1:14" ht="18" customHeight="1" x14ac:dyDescent="0.25">
      <c r="A20" s="29">
        <v>3</v>
      </c>
      <c r="B20" s="21">
        <v>44605</v>
      </c>
      <c r="C20" s="18" t="s">
        <v>29</v>
      </c>
      <c r="D20" s="19" t="s">
        <v>30</v>
      </c>
      <c r="E20" s="20"/>
      <c r="F20" s="20">
        <v>193994</v>
      </c>
      <c r="G20" s="26">
        <f t="shared" ref="G20:G33" si="0">IF(AND(E20=0)*(F20=0),0,G19+E20-F20)</f>
        <v>865006</v>
      </c>
    </row>
    <row r="21" spans="1:14" ht="18" customHeight="1" x14ac:dyDescent="0.25">
      <c r="A21" s="28">
        <v>4</v>
      </c>
      <c r="B21" s="21" t="s">
        <v>55</v>
      </c>
      <c r="C21" s="18" t="s">
        <v>31</v>
      </c>
      <c r="D21" s="19" t="s">
        <v>30</v>
      </c>
      <c r="E21" s="20"/>
      <c r="F21" s="20">
        <v>193994</v>
      </c>
      <c r="G21" s="26">
        <f t="shared" si="0"/>
        <v>671012</v>
      </c>
    </row>
    <row r="22" spans="1:14" ht="18" customHeight="1" x14ac:dyDescent="0.25">
      <c r="A22" s="29">
        <v>5</v>
      </c>
      <c r="B22" s="21" t="s">
        <v>55</v>
      </c>
      <c r="C22" s="18" t="s">
        <v>32</v>
      </c>
      <c r="D22" s="19" t="s">
        <v>33</v>
      </c>
      <c r="E22" s="20"/>
      <c r="F22" s="20">
        <v>56258.259999999995</v>
      </c>
      <c r="G22" s="26">
        <f t="shared" si="0"/>
        <v>614753.74</v>
      </c>
    </row>
    <row r="23" spans="1:14" ht="18" customHeight="1" x14ac:dyDescent="0.25">
      <c r="A23" s="28">
        <v>6</v>
      </c>
      <c r="B23" s="21">
        <v>44623</v>
      </c>
      <c r="C23" s="18" t="s">
        <v>34</v>
      </c>
      <c r="D23" s="19" t="s">
        <v>28</v>
      </c>
      <c r="E23" s="20"/>
      <c r="F23" s="20">
        <v>90000</v>
      </c>
      <c r="G23" s="26">
        <f t="shared" si="0"/>
        <v>524753.74</v>
      </c>
      <c r="I23" s="27"/>
      <c r="J23" s="27"/>
      <c r="K23" s="27"/>
      <c r="L23" s="27"/>
      <c r="M23" s="27"/>
      <c r="N23" s="27"/>
    </row>
    <row r="24" spans="1:14" ht="18" customHeight="1" x14ac:dyDescent="0.25">
      <c r="A24" s="29">
        <v>7</v>
      </c>
      <c r="B24" s="21">
        <v>44635</v>
      </c>
      <c r="C24" s="18" t="s">
        <v>35</v>
      </c>
      <c r="D24" s="19" t="s">
        <v>30</v>
      </c>
      <c r="E24" s="20"/>
      <c r="F24" s="20">
        <v>198500</v>
      </c>
      <c r="G24" s="26">
        <f t="shared" si="0"/>
        <v>326253.74</v>
      </c>
      <c r="I24" s="27"/>
      <c r="J24" s="27"/>
      <c r="K24" s="27"/>
      <c r="L24" s="27"/>
      <c r="M24" s="27"/>
      <c r="N24" s="27"/>
    </row>
    <row r="25" spans="1:14" ht="18" customHeight="1" x14ac:dyDescent="0.25">
      <c r="A25" s="28">
        <v>8</v>
      </c>
      <c r="B25" s="25">
        <v>44647</v>
      </c>
      <c r="C25" s="22" t="s">
        <v>36</v>
      </c>
      <c r="D25" s="23" t="s">
        <v>37</v>
      </c>
      <c r="E25" s="24">
        <v>200000</v>
      </c>
      <c r="F25" s="24"/>
      <c r="G25" s="26">
        <f t="shared" si="0"/>
        <v>526253.74</v>
      </c>
      <c r="I25" s="27"/>
      <c r="J25" s="27"/>
      <c r="K25" s="27"/>
      <c r="L25" s="27"/>
      <c r="M25" s="27"/>
      <c r="N25" s="27"/>
    </row>
    <row r="26" spans="1:14" ht="18" customHeight="1" x14ac:dyDescent="0.25">
      <c r="A26" s="29">
        <v>9</v>
      </c>
      <c r="B26" s="25">
        <v>44650</v>
      </c>
      <c r="C26" s="18" t="s">
        <v>38</v>
      </c>
      <c r="D26" s="19" t="s">
        <v>30</v>
      </c>
      <c r="E26" s="20"/>
      <c r="F26" s="20">
        <v>193994</v>
      </c>
      <c r="G26" s="26">
        <f t="shared" si="0"/>
        <v>332259.74</v>
      </c>
      <c r="I26" s="27"/>
      <c r="J26" s="27"/>
      <c r="K26" s="27"/>
      <c r="L26" s="27"/>
      <c r="M26" s="27"/>
      <c r="N26" s="27"/>
    </row>
    <row r="27" spans="1:14" ht="18" customHeight="1" x14ac:dyDescent="0.25">
      <c r="A27" s="28">
        <v>10</v>
      </c>
      <c r="B27" s="25">
        <v>44650</v>
      </c>
      <c r="C27" s="18" t="s">
        <v>39</v>
      </c>
      <c r="D27" s="19" t="s">
        <v>33</v>
      </c>
      <c r="E27" s="20"/>
      <c r="F27" s="20">
        <v>57564.999999999993</v>
      </c>
      <c r="G27" s="26">
        <f t="shared" si="0"/>
        <v>274694.74</v>
      </c>
      <c r="I27" s="27"/>
      <c r="J27" s="27"/>
      <c r="K27" s="27"/>
      <c r="L27" s="27"/>
      <c r="M27" s="27"/>
      <c r="N27" s="27"/>
    </row>
    <row r="28" spans="1:14" ht="18" customHeight="1" x14ac:dyDescent="0.25">
      <c r="A28" s="29">
        <v>11</v>
      </c>
      <c r="B28" s="21">
        <v>44656</v>
      </c>
      <c r="C28" s="18" t="s">
        <v>38</v>
      </c>
      <c r="D28" s="19" t="s">
        <v>40</v>
      </c>
      <c r="E28" s="20"/>
      <c r="F28" s="20">
        <v>19932</v>
      </c>
      <c r="G28" s="26">
        <f t="shared" si="0"/>
        <v>254762.74</v>
      </c>
      <c r="I28" s="27"/>
      <c r="J28" s="27"/>
      <c r="K28" s="27"/>
      <c r="L28" s="27"/>
      <c r="M28" s="27"/>
      <c r="N28" s="27"/>
    </row>
    <row r="29" spans="1:14" ht="18" customHeight="1" x14ac:dyDescent="0.25">
      <c r="A29" s="40">
        <v>12</v>
      </c>
      <c r="B29" s="25">
        <v>44664</v>
      </c>
      <c r="C29" s="40">
        <v>13308</v>
      </c>
      <c r="D29" s="41" t="s">
        <v>41</v>
      </c>
      <c r="E29" s="24">
        <v>60000</v>
      </c>
      <c r="F29" s="24"/>
      <c r="G29" s="26">
        <f t="shared" si="0"/>
        <v>314762.74</v>
      </c>
      <c r="I29" s="27"/>
      <c r="J29" s="27"/>
      <c r="K29" s="27"/>
      <c r="L29" s="27"/>
      <c r="M29" s="27"/>
      <c r="N29" s="27"/>
    </row>
    <row r="30" spans="1:14" ht="18" customHeight="1" x14ac:dyDescent="0.25">
      <c r="A30" s="29">
        <v>13</v>
      </c>
      <c r="B30" s="21">
        <v>44658</v>
      </c>
      <c r="C30" s="18" t="s">
        <v>42</v>
      </c>
      <c r="D30" s="19" t="s">
        <v>43</v>
      </c>
      <c r="E30" s="20">
        <v>120000</v>
      </c>
      <c r="F30" s="20"/>
      <c r="G30" s="26">
        <f t="shared" si="0"/>
        <v>434762.74</v>
      </c>
    </row>
    <row r="31" spans="1:14" ht="18" customHeight="1" x14ac:dyDescent="0.25">
      <c r="A31" s="28">
        <v>14</v>
      </c>
      <c r="B31" s="25">
        <v>44661</v>
      </c>
      <c r="C31" s="18" t="s">
        <v>44</v>
      </c>
      <c r="D31" s="19" t="s">
        <v>45</v>
      </c>
      <c r="E31" s="20"/>
      <c r="F31" s="20">
        <v>23500</v>
      </c>
      <c r="G31" s="26">
        <f t="shared" si="0"/>
        <v>411262.74</v>
      </c>
    </row>
    <row r="32" spans="1:14" ht="18" customHeight="1" x14ac:dyDescent="0.25">
      <c r="A32" s="29">
        <v>15</v>
      </c>
      <c r="B32" s="25">
        <v>44665</v>
      </c>
      <c r="C32" s="18" t="s">
        <v>38</v>
      </c>
      <c r="D32" s="19" t="s">
        <v>30</v>
      </c>
      <c r="E32" s="20"/>
      <c r="F32" s="20">
        <v>198500</v>
      </c>
      <c r="G32" s="26">
        <f t="shared" si="0"/>
        <v>212762.74</v>
      </c>
    </row>
    <row r="33" spans="1:7" ht="18" customHeight="1" x14ac:dyDescent="0.25">
      <c r="A33" s="28">
        <v>16</v>
      </c>
      <c r="B33" s="21">
        <v>44665</v>
      </c>
      <c r="C33" s="22">
        <v>29853</v>
      </c>
      <c r="D33" s="23" t="s">
        <v>28</v>
      </c>
      <c r="E33" s="24"/>
      <c r="F33" s="24">
        <v>85000</v>
      </c>
      <c r="G33" s="26">
        <f t="shared" si="0"/>
        <v>127762.73999999999</v>
      </c>
    </row>
    <row r="34" spans="1:7" ht="22.5" customHeight="1" thickBot="1" x14ac:dyDescent="0.3">
      <c r="A34" s="88" t="s">
        <v>14</v>
      </c>
      <c r="B34" s="89"/>
      <c r="C34" s="89"/>
      <c r="D34" s="90"/>
      <c r="E34" s="16">
        <f>SUM(E18:E33)</f>
        <v>540000</v>
      </c>
      <c r="F34" s="16">
        <f>SUM(F18:F33)</f>
        <v>1396237.26</v>
      </c>
      <c r="G34" s="17">
        <f>(G16+E34)-F34</f>
        <v>127762.73999999999</v>
      </c>
    </row>
    <row r="35" spans="1:7" ht="23.45" customHeight="1" x14ac:dyDescent="0.25">
      <c r="A35" s="50" t="s">
        <v>46</v>
      </c>
      <c r="B35" s="51"/>
      <c r="C35" s="56" t="s">
        <v>49</v>
      </c>
      <c r="D35" s="57"/>
      <c r="E35" s="57"/>
      <c r="F35" s="57"/>
      <c r="G35" s="58"/>
    </row>
    <row r="36" spans="1:7" ht="23.45" customHeight="1" x14ac:dyDescent="0.25">
      <c r="A36" s="52"/>
      <c r="B36" s="53"/>
      <c r="C36" s="59" t="s">
        <v>47</v>
      </c>
      <c r="D36" s="60"/>
      <c r="E36" s="60"/>
      <c r="F36" s="60"/>
      <c r="G36" s="61"/>
    </row>
    <row r="37" spans="1:7" ht="23.45" customHeight="1" thickBot="1" x14ac:dyDescent="0.3">
      <c r="A37" s="54"/>
      <c r="B37" s="55"/>
      <c r="C37" s="62" t="s">
        <v>48</v>
      </c>
      <c r="D37" s="63"/>
      <c r="E37" s="63"/>
      <c r="F37" s="63"/>
      <c r="G37" s="64"/>
    </row>
    <row r="38" spans="1:7" ht="15.75" thickBot="1" x14ac:dyDescent="0.3">
      <c r="A38" s="12"/>
      <c r="B38" s="12"/>
      <c r="C38" s="12"/>
      <c r="D38" s="12"/>
      <c r="E38" s="12"/>
      <c r="F38" s="12"/>
      <c r="G38" s="12"/>
    </row>
    <row r="39" spans="1:7" ht="12" customHeight="1" x14ac:dyDescent="0.25">
      <c r="A39" s="9" t="s">
        <v>15</v>
      </c>
      <c r="B39" s="10"/>
      <c r="C39" s="10"/>
      <c r="D39" s="11" t="s">
        <v>15</v>
      </c>
      <c r="E39" s="48" t="s">
        <v>15</v>
      </c>
      <c r="F39" s="48"/>
      <c r="G39" s="49"/>
    </row>
    <row r="40" spans="1:7" ht="15" customHeight="1" x14ac:dyDescent="0.25">
      <c r="A40" s="3" t="s">
        <v>16</v>
      </c>
      <c r="B40" s="1"/>
      <c r="C40" s="1"/>
      <c r="D40" s="1" t="s">
        <v>17</v>
      </c>
      <c r="E40" s="43" t="s">
        <v>18</v>
      </c>
      <c r="F40" s="43"/>
      <c r="G40" s="44"/>
    </row>
    <row r="41" spans="1:7" ht="45" customHeight="1" x14ac:dyDescent="0.25">
      <c r="A41" s="3" t="s">
        <v>19</v>
      </c>
      <c r="B41" s="1"/>
      <c r="C41" s="1"/>
      <c r="D41" s="1" t="s">
        <v>19</v>
      </c>
      <c r="E41" s="43" t="s">
        <v>19</v>
      </c>
      <c r="F41" s="43"/>
      <c r="G41" s="44"/>
    </row>
    <row r="42" spans="1:7" ht="15" customHeight="1" x14ac:dyDescent="0.25">
      <c r="A42" s="42" t="s">
        <v>20</v>
      </c>
      <c r="B42" s="43"/>
      <c r="C42" s="43"/>
      <c r="D42" s="43"/>
      <c r="E42" s="43"/>
      <c r="F42" s="43"/>
      <c r="G42" s="44"/>
    </row>
    <row r="43" spans="1:7" ht="7.5" customHeight="1" thickBot="1" x14ac:dyDescent="0.3">
      <c r="A43" s="5"/>
      <c r="B43" s="6"/>
      <c r="C43" s="6"/>
      <c r="D43" s="6"/>
      <c r="E43" s="6"/>
      <c r="F43" s="6"/>
      <c r="G43" s="7"/>
    </row>
    <row r="44" spans="1:7" ht="15" customHeight="1" x14ac:dyDescent="0.25"/>
    <row r="45" spans="1:7" ht="15.75" x14ac:dyDescent="0.25">
      <c r="C45" s="8"/>
    </row>
    <row r="46" spans="1:7" ht="15.75" x14ac:dyDescent="0.25">
      <c r="C46" s="8"/>
    </row>
    <row r="47" spans="1:7" ht="15.75" x14ac:dyDescent="0.25">
      <c r="C47" s="8"/>
    </row>
  </sheetData>
  <mergeCells count="25">
    <mergeCell ref="A4:G4"/>
    <mergeCell ref="A5:G5"/>
    <mergeCell ref="A6:G6"/>
    <mergeCell ref="A35:B37"/>
    <mergeCell ref="C35:G35"/>
    <mergeCell ref="C36:G36"/>
    <mergeCell ref="C37:G37"/>
    <mergeCell ref="A10:C10"/>
    <mergeCell ref="D10:G10"/>
    <mergeCell ref="A8:G8"/>
    <mergeCell ref="A9:G9"/>
    <mergeCell ref="A11:C11"/>
    <mergeCell ref="D11:G11"/>
    <mergeCell ref="A12:C12"/>
    <mergeCell ref="D12:G12"/>
    <mergeCell ref="A13:C13"/>
    <mergeCell ref="D13:G13"/>
    <mergeCell ref="E39:G39"/>
    <mergeCell ref="E40:G40"/>
    <mergeCell ref="E41:G41"/>
    <mergeCell ref="A42:G42"/>
    <mergeCell ref="A14:C14"/>
    <mergeCell ref="D14:G14"/>
    <mergeCell ref="A16:F16"/>
    <mergeCell ref="A34:D34"/>
  </mergeCells>
  <printOptions horizontalCentered="1"/>
  <pageMargins left="0.11811023622047245" right="0" top="0.55118110236220474" bottom="0.35433070866141736" header="0.31496062992125984" footer="0.31496062992125984"/>
  <pageSetup scale="85" orientation="portrait" r:id="rId1"/>
  <headerFooter>
    <oddHeader xml:space="preserve">&amp;L
</oddHeader>
    <oddFooter>&amp;RPágina &amp;P de 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Ejemplo Informe Económico</vt:lpstr>
      <vt:lpstr>'Ejemplo Informe Económico'!Títulos_a_imprimir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Wilfredo Gutierrez Gomez</dc:creator>
  <cp:keywords/>
  <dc:description/>
  <cp:lastModifiedBy>Wilfredo Gutierrez Gomez</cp:lastModifiedBy>
  <cp:revision/>
  <cp:lastPrinted>2023-06-05T21:43:17Z</cp:lastPrinted>
  <dcterms:created xsi:type="dcterms:W3CDTF">2014-09-08T21:02:34Z</dcterms:created>
  <dcterms:modified xsi:type="dcterms:W3CDTF">2023-06-20T20:25:31Z</dcterms:modified>
  <cp:category/>
  <cp:contentStatus/>
</cp:coreProperties>
</file>